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按名次排" sheetId="2" r:id="rId1"/>
  </sheets>
  <definedNames>
    <definedName name="_xlnm.Print_Titles" localSheetId="0">按名次排!$1:$3</definedName>
    <definedName name="_xlnm._FilterDatabase" localSheetId="0" hidden="1">按名次排!#REF!</definedName>
  </definedNames>
  <calcPr calcId="144525"/>
</workbook>
</file>

<file path=xl/sharedStrings.xml><?xml version="1.0" encoding="utf-8"?>
<sst xmlns="http://schemas.openxmlformats.org/spreadsheetml/2006/main" count="29" uniqueCount="25">
  <si>
    <t xml:space="preserve">三元区2023年紧缺急需专业新任教师公开招聘递补入围体检和考核人员名单   </t>
  </si>
  <si>
    <t>序号</t>
  </si>
  <si>
    <t>招聘岗位</t>
  </si>
  <si>
    <t>姓名</t>
  </si>
  <si>
    <t>性别</t>
  </si>
  <si>
    <t>笔试成绩</t>
  </si>
  <si>
    <t>笔试成绩折成100分制后的成绩</t>
  </si>
  <si>
    <t>笔试总成绩占总成绩40%</t>
  </si>
  <si>
    <t>面试成绩</t>
  </si>
  <si>
    <t>折后面试成绩占总成绩60%</t>
  </si>
  <si>
    <t>加权后总成绩</t>
  </si>
  <si>
    <t>名次</t>
  </si>
  <si>
    <t>片段教学成绩</t>
  </si>
  <si>
    <t>片段教学占面试成绩50%</t>
  </si>
  <si>
    <t>专业技能测试成绩</t>
  </si>
  <si>
    <t>专业技能测试占面试成绩50%</t>
  </si>
  <si>
    <t>面试总成绩</t>
  </si>
  <si>
    <r>
      <rPr>
        <sz val="10"/>
        <color rgb="FF000000"/>
        <rFont val="宋体"/>
        <charset val="134"/>
      </rPr>
      <t>幼儿教育</t>
    </r>
  </si>
  <si>
    <r>
      <rPr>
        <sz val="10"/>
        <color rgb="FF000000"/>
        <rFont val="宋体"/>
        <charset val="134"/>
      </rPr>
      <t>卢婧怡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</si>
  <si>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</si>
  <si>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陈芊芊</t>
    </r>
  </si>
  <si>
    <r>
      <rPr>
        <sz val="10"/>
        <color rgb="FF000000"/>
        <rFont val="宋体"/>
        <charset val="134"/>
      </rPr>
      <t>小学音乐</t>
    </r>
  </si>
  <si>
    <r>
      <rPr>
        <sz val="10"/>
        <color rgb="FF000000"/>
        <rFont val="宋体"/>
        <charset val="134"/>
      </rPr>
      <t>庄文茜</t>
    </r>
  </si>
  <si>
    <r>
      <rPr>
        <sz val="10"/>
        <color rgb="FF000000"/>
        <rFont val="宋体"/>
        <charset val="134"/>
      </rPr>
      <t>初中语文</t>
    </r>
  </si>
  <si>
    <r>
      <rPr>
        <sz val="10"/>
        <color rgb="FF000000"/>
        <rFont val="宋体"/>
        <charset val="134"/>
      </rPr>
      <t>王芳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</si>
</sst>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rgb="FF000000"/>
      <name val="宋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176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176" fontId="1" fillId="0" borderId="0" xfId="0" applyNumberFormat="1" applyFont="1" applyFill="1"/>
    <xf numFmtId="176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zoomScale="110" zoomScaleNormal="110" workbookViewId="0">
      <pane ySplit="3" topLeftCell="A4" activePane="bottomLeft" state="frozen"/>
      <selection/>
      <selection pane="bottomLeft" activeCell="J14" sqref="J14"/>
    </sheetView>
  </sheetViews>
  <sheetFormatPr defaultColWidth="9" defaultRowHeight="14"/>
  <cols>
    <col min="1" max="1" width="4.33636363636364" style="2" customWidth="1"/>
    <col min="2" max="2" width="15.1272727272727" style="2" customWidth="1"/>
    <col min="3" max="3" width="11.2363636363636" style="2" customWidth="1"/>
    <col min="4" max="4" width="4.54545454545455" style="2" customWidth="1"/>
    <col min="5" max="5" width="8.26363636363636" style="2" customWidth="1"/>
    <col min="6" max="6" width="10.1636363636364" style="3" customWidth="1"/>
    <col min="7" max="7" width="10.4909090909091" style="3" customWidth="1"/>
    <col min="8" max="8" width="9.09090909090909" style="2" customWidth="1"/>
    <col min="9" max="10" width="10.0727272727273" style="2" customWidth="1"/>
    <col min="11" max="11" width="9.66363636363636" style="2" customWidth="1"/>
    <col min="12" max="12" width="7.44545454545455" style="2" customWidth="1"/>
    <col min="13" max="13" width="9" style="2"/>
    <col min="14" max="14" width="7.6" style="2" customWidth="1"/>
    <col min="15" max="15" width="6.66363636363636" style="4" customWidth="1"/>
    <col min="16" max="16384" width="9" style="2"/>
  </cols>
  <sheetData>
    <row r="1" ht="37.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2.5" customHeight="1" spans="1:15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8" t="s">
        <v>6</v>
      </c>
      <c r="G2" s="8" t="s">
        <v>7</v>
      </c>
      <c r="H2" s="7" t="s">
        <v>8</v>
      </c>
      <c r="I2" s="7"/>
      <c r="J2" s="7"/>
      <c r="K2" s="7"/>
      <c r="L2" s="7"/>
      <c r="M2" s="6" t="s">
        <v>9</v>
      </c>
      <c r="N2" s="6" t="s">
        <v>10</v>
      </c>
      <c r="O2" s="7" t="s">
        <v>11</v>
      </c>
    </row>
    <row r="3" ht="42" spans="1:15">
      <c r="A3" s="6"/>
      <c r="B3" s="7"/>
      <c r="C3" s="7"/>
      <c r="D3" s="6"/>
      <c r="E3" s="6"/>
      <c r="F3" s="8"/>
      <c r="G3" s="8"/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6"/>
      <c r="N3" s="6"/>
      <c r="O3" s="7"/>
    </row>
    <row r="4" spans="1:15">
      <c r="A4" s="6">
        <v>1</v>
      </c>
      <c r="B4" s="10" t="s">
        <v>17</v>
      </c>
      <c r="C4" s="10" t="s">
        <v>18</v>
      </c>
      <c r="D4" s="10" t="s">
        <v>19</v>
      </c>
      <c r="E4" s="6">
        <v>111.6</v>
      </c>
      <c r="F4" s="8">
        <f>E4/1.5</f>
        <v>74.4</v>
      </c>
      <c r="G4" s="8">
        <f>ROUND(F4*0.4,2)</f>
        <v>29.76</v>
      </c>
      <c r="H4" s="6">
        <v>91.6</v>
      </c>
      <c r="I4" s="6">
        <f>ROUND(H4*0.5,2)</f>
        <v>45.8</v>
      </c>
      <c r="J4" s="6">
        <v>76.4</v>
      </c>
      <c r="K4" s="6">
        <f>ROUND(J4*0.5,2)</f>
        <v>38.2</v>
      </c>
      <c r="L4" s="6">
        <f>I4+K4</f>
        <v>84</v>
      </c>
      <c r="M4" s="6">
        <f>ROUND(L4*0.6,2)</f>
        <v>50.4</v>
      </c>
      <c r="N4" s="6">
        <f>G4+M4</f>
        <v>80.16</v>
      </c>
      <c r="O4" s="7">
        <v>6</v>
      </c>
    </row>
    <row r="5" spans="1:15">
      <c r="A5" s="6">
        <v>2</v>
      </c>
      <c r="B5" s="10" t="s">
        <v>17</v>
      </c>
      <c r="C5" s="10" t="s">
        <v>20</v>
      </c>
      <c r="D5" s="10" t="s">
        <v>19</v>
      </c>
      <c r="E5" s="6">
        <v>113.5</v>
      </c>
      <c r="F5" s="8">
        <f>E5/1.5</f>
        <v>75.6666666666667</v>
      </c>
      <c r="G5" s="8">
        <f>ROUND(F5*0.4,2)</f>
        <v>30.27</v>
      </c>
      <c r="H5" s="6">
        <v>81.8</v>
      </c>
      <c r="I5" s="6">
        <f>ROUND(H5*0.5,2)</f>
        <v>40.9</v>
      </c>
      <c r="J5" s="6">
        <v>78.6</v>
      </c>
      <c r="K5" s="6">
        <f>ROUND(J5*0.5,2)</f>
        <v>39.3</v>
      </c>
      <c r="L5" s="6">
        <f>I5+K5</f>
        <v>80.2</v>
      </c>
      <c r="M5" s="6">
        <f>ROUND(L5*0.6,2)</f>
        <v>48.12</v>
      </c>
      <c r="N5" s="6">
        <f>G5+M5</f>
        <v>78.39</v>
      </c>
      <c r="O5" s="7">
        <v>7</v>
      </c>
    </row>
    <row r="6" ht="16.05" customHeight="1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ht="16.05" customHeight="1" spans="1:15">
      <c r="A7" s="11">
        <v>3</v>
      </c>
      <c r="B7" s="10" t="s">
        <v>21</v>
      </c>
      <c r="C7" s="10" t="s">
        <v>22</v>
      </c>
      <c r="D7" s="6" t="s">
        <v>19</v>
      </c>
      <c r="E7" s="6">
        <v>97.3</v>
      </c>
      <c r="F7" s="8">
        <f>E7/1.5</f>
        <v>64.8666666666667</v>
      </c>
      <c r="G7" s="8">
        <f>ROUND(F7*0.4,2)</f>
        <v>25.95</v>
      </c>
      <c r="H7" s="11">
        <v>83.6</v>
      </c>
      <c r="I7" s="6">
        <f>ROUND(H7*0.5,2)</f>
        <v>41.8</v>
      </c>
      <c r="J7" s="11">
        <v>81</v>
      </c>
      <c r="K7" s="6">
        <f>ROUND(J7*0.5,2)</f>
        <v>40.5</v>
      </c>
      <c r="L7" s="6">
        <f>I7+K7</f>
        <v>82.3</v>
      </c>
      <c r="M7" s="6">
        <f>ROUND(L7*0.6,2)</f>
        <v>49.38</v>
      </c>
      <c r="N7" s="6">
        <f>G7+M7</f>
        <v>75.33</v>
      </c>
      <c r="O7" s="11">
        <v>8</v>
      </c>
    </row>
    <row r="8" ht="16.05" customHeight="1" spans="1:15">
      <c r="A8" s="11"/>
      <c r="B8" s="10"/>
      <c r="C8" s="10"/>
      <c r="D8" s="6"/>
      <c r="E8" s="6"/>
      <c r="F8" s="8"/>
      <c r="G8" s="8"/>
      <c r="H8" s="11"/>
      <c r="I8" s="6"/>
      <c r="J8" s="11"/>
      <c r="K8" s="6"/>
      <c r="L8" s="6"/>
      <c r="M8" s="6"/>
      <c r="N8" s="6"/>
      <c r="O8" s="11"/>
    </row>
    <row r="9" ht="16.05" customHeight="1" spans="1:15">
      <c r="A9" s="7">
        <v>4</v>
      </c>
      <c r="B9" s="10" t="s">
        <v>23</v>
      </c>
      <c r="C9" s="10" t="s">
        <v>24</v>
      </c>
      <c r="D9" s="6" t="s">
        <v>19</v>
      </c>
      <c r="E9" s="6">
        <v>88.6</v>
      </c>
      <c r="F9" s="8">
        <f>E9/1.5</f>
        <v>59.0666666666667</v>
      </c>
      <c r="G9" s="8">
        <f>ROUND(F9*0.4,2)</f>
        <v>23.63</v>
      </c>
      <c r="H9" s="11">
        <v>85.8</v>
      </c>
      <c r="I9" s="11"/>
      <c r="J9" s="11"/>
      <c r="K9" s="11"/>
      <c r="L9" s="11">
        <f>H9</f>
        <v>85.8</v>
      </c>
      <c r="M9" s="6">
        <f>ROUND(L9*0.6,2)</f>
        <v>51.48</v>
      </c>
      <c r="N9" s="6">
        <f>G9+M9</f>
        <v>75.11</v>
      </c>
      <c r="O9" s="11">
        <v>10</v>
      </c>
    </row>
    <row r="11" s="1" customFormat="1" ht="16.5" customHeight="1" spans="3:15">
      <c r="C11" s="12"/>
      <c r="F11" s="13"/>
      <c r="G11" s="14"/>
      <c r="K11" s="12"/>
      <c r="O11" s="15"/>
    </row>
  </sheetData>
  <mergeCells count="13">
    <mergeCell ref="A1:O1"/>
    <mergeCell ref="H2:L2"/>
    <mergeCell ref="A6:O6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ageMargins left="0.708661417322835" right="0.708661417322835" top="0.590551181102362" bottom="0.59055118110236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按名次排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2022-06-12T09:18:00Z</cp:lastPrinted>
  <dcterms:modified xsi:type="dcterms:W3CDTF">2023-07-07T02:02:46Z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B8538244FF2945CD9440238C9C19DB90</vt:lpwstr>
  </property>
  <property fmtid="{D5CDD505-2E9C-101B-9397-08002B2CF9AE}" pid="3" name="KSOProductBuildVer">
    <vt:lpwstr>2052-11.1.0.14309</vt:lpwstr>
  </property>
</Properties>
</file>