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按名次排" sheetId="2" r:id="rId1"/>
  </sheets>
  <definedNames>
    <definedName name="_xlnm.Print_Titles" localSheetId="0">按名次排!$1:$3</definedName>
    <definedName name="_xlnm._FilterDatabase" localSheetId="0" hidden="1">按名次排!#REF!</definedName>
  </definedNames>
  <calcPr calcId="144525"/>
</workbook>
</file>

<file path=xl/sharedStrings.xml><?xml version="1.0" encoding="utf-8"?>
<sst xmlns="http://schemas.openxmlformats.org/spreadsheetml/2006/main" count="361" uniqueCount="153">
  <si>
    <t xml:space="preserve">附件　　三元区2023年紧缺急需专业新任教师公开招聘入围体检和考核人选名单    </t>
  </si>
  <si>
    <t>序号</t>
  </si>
  <si>
    <t>招聘岗位</t>
  </si>
  <si>
    <t>姓名</t>
  </si>
  <si>
    <t>性别</t>
  </si>
  <si>
    <t>笔试成绩</t>
  </si>
  <si>
    <t>笔试成绩折成100分制后的成绩</t>
  </si>
  <si>
    <t>笔试总成绩占总成绩40%</t>
  </si>
  <si>
    <t>面试成绩</t>
  </si>
  <si>
    <t>折后面试成绩占总成绩60%</t>
  </si>
  <si>
    <t>加权后总成绩</t>
  </si>
  <si>
    <t>名次</t>
  </si>
  <si>
    <t>入围体检情况</t>
  </si>
  <si>
    <t>片段教学成绩</t>
  </si>
  <si>
    <t>片段教学占面试成绩50%</t>
  </si>
  <si>
    <t>专业技能测试成绩</t>
  </si>
  <si>
    <t>专业技能测试占面试成绩50%</t>
  </si>
  <si>
    <t>面试总成绩</t>
  </si>
  <si>
    <r>
      <rPr>
        <sz val="10"/>
        <color rgb="FF000000"/>
        <rFont val="宋体"/>
        <charset val="134"/>
      </rPr>
      <t>幼儿教育</t>
    </r>
  </si>
  <si>
    <r>
      <rPr>
        <sz val="10"/>
        <color rgb="FF000000"/>
        <rFont val="宋体"/>
        <charset val="134"/>
      </rPr>
      <t>彭晓芸</t>
    </r>
  </si>
  <si>
    <r>
      <rPr>
        <sz val="10"/>
        <color rgb="FF000000"/>
        <rFont val="宋体"/>
        <charset val="134"/>
      </rPr>
      <t>女</t>
    </r>
  </si>
  <si>
    <t>入围体检</t>
  </si>
  <si>
    <t>陈  曦</t>
  </si>
  <si>
    <r>
      <rPr>
        <sz val="10"/>
        <color rgb="FF000000"/>
        <rFont val="宋体"/>
        <charset val="134"/>
      </rPr>
      <t>李淑梅</t>
    </r>
  </si>
  <si>
    <r>
      <rPr>
        <sz val="10"/>
        <color rgb="FF000000"/>
        <rFont val="宋体"/>
        <charset val="134"/>
      </rPr>
      <t>吴紫烨</t>
    </r>
  </si>
  <si>
    <t>张  悦</t>
  </si>
  <si>
    <t>幼儿教育公费师范生</t>
  </si>
  <si>
    <t>潘陈熠</t>
  </si>
  <si>
    <t>男</t>
  </si>
  <si>
    <r>
      <rPr>
        <sz val="10"/>
        <color rgb="FF000000"/>
        <rFont val="宋体"/>
        <charset val="134"/>
      </rPr>
      <t>小学数学</t>
    </r>
  </si>
  <si>
    <r>
      <rPr>
        <sz val="10"/>
        <color rgb="FF000000"/>
        <rFont val="宋体"/>
        <charset val="134"/>
      </rPr>
      <t>王菊莲</t>
    </r>
  </si>
  <si>
    <t>许  娜</t>
  </si>
  <si>
    <r>
      <rPr>
        <sz val="10"/>
        <color rgb="FF000000"/>
        <rFont val="宋体"/>
        <charset val="134"/>
      </rPr>
      <t>连芳婷</t>
    </r>
  </si>
  <si>
    <r>
      <rPr>
        <sz val="10"/>
        <color rgb="FF000000"/>
        <rFont val="宋体"/>
        <charset val="134"/>
      </rPr>
      <t>陈雅芳</t>
    </r>
  </si>
  <si>
    <r>
      <rPr>
        <sz val="10"/>
        <color rgb="FF000000"/>
        <rFont val="宋体"/>
        <charset val="134"/>
      </rPr>
      <t>叶海伦</t>
    </r>
  </si>
  <si>
    <t>小学数学公费师范生</t>
  </si>
  <si>
    <r>
      <rPr>
        <sz val="10"/>
        <color rgb="FF000000"/>
        <rFont val="宋体"/>
        <charset val="134"/>
      </rPr>
      <t>熊　羽</t>
    </r>
  </si>
  <si>
    <r>
      <rPr>
        <sz val="10"/>
        <color rgb="FF000000"/>
        <rFont val="宋体"/>
        <charset val="134"/>
      </rPr>
      <t>郑智强</t>
    </r>
  </si>
  <si>
    <r>
      <rPr>
        <sz val="10"/>
        <color rgb="FF000000"/>
        <rFont val="宋体"/>
        <charset val="134"/>
      </rPr>
      <t>男</t>
    </r>
  </si>
  <si>
    <r>
      <rPr>
        <sz val="10"/>
        <color rgb="FF000000"/>
        <rFont val="宋体"/>
        <charset val="134"/>
      </rPr>
      <t>陈佳欣</t>
    </r>
  </si>
  <si>
    <r>
      <rPr>
        <sz val="10"/>
        <color rgb="FF000000"/>
        <rFont val="宋体"/>
        <charset val="134"/>
      </rPr>
      <t>郑正伟</t>
    </r>
  </si>
  <si>
    <r>
      <rPr>
        <sz val="10"/>
        <color rgb="FF000000"/>
        <rFont val="宋体"/>
        <charset val="134"/>
      </rPr>
      <t>窦成晖</t>
    </r>
  </si>
  <si>
    <r>
      <rPr>
        <sz val="10"/>
        <color rgb="FF000000"/>
        <rFont val="宋体"/>
        <charset val="134"/>
      </rPr>
      <t>胡国财</t>
    </r>
  </si>
  <si>
    <r>
      <rPr>
        <sz val="10"/>
        <color rgb="FF000000"/>
        <rFont val="宋体"/>
        <charset val="134"/>
      </rPr>
      <t>余丽雯</t>
    </r>
  </si>
  <si>
    <r>
      <rPr>
        <sz val="10"/>
        <color rgb="FF000000"/>
        <rFont val="宋体"/>
        <charset val="134"/>
      </rPr>
      <t>小学英语</t>
    </r>
  </si>
  <si>
    <r>
      <rPr>
        <sz val="10"/>
        <color rgb="FF000000"/>
        <rFont val="宋体"/>
        <charset val="134"/>
      </rPr>
      <t>庄雨晗</t>
    </r>
  </si>
  <si>
    <r>
      <rPr>
        <sz val="10"/>
        <color rgb="FF000000"/>
        <rFont val="宋体"/>
        <charset val="134"/>
      </rPr>
      <t>邓灵欣</t>
    </r>
  </si>
  <si>
    <r>
      <rPr>
        <sz val="10"/>
        <color rgb="FF000000"/>
        <rFont val="宋体"/>
        <charset val="134"/>
      </rPr>
      <t>小学音乐</t>
    </r>
  </si>
  <si>
    <r>
      <rPr>
        <sz val="10"/>
        <color rgb="FF000000"/>
        <rFont val="宋体"/>
        <charset val="134"/>
      </rPr>
      <t>吴红熠</t>
    </r>
  </si>
  <si>
    <r>
      <rPr>
        <sz val="10"/>
        <color rgb="FF000000"/>
        <rFont val="宋体"/>
        <charset val="134"/>
      </rPr>
      <t>石佳若</t>
    </r>
  </si>
  <si>
    <r>
      <rPr>
        <sz val="10"/>
        <color rgb="FF000000"/>
        <rFont val="宋体"/>
        <charset val="134"/>
      </rPr>
      <t>邓栩颖</t>
    </r>
  </si>
  <si>
    <r>
      <rPr>
        <sz val="10"/>
        <color rgb="FF000000"/>
        <rFont val="宋体"/>
        <charset val="134"/>
      </rPr>
      <t>王若琪</t>
    </r>
  </si>
  <si>
    <r>
      <rPr>
        <sz val="10"/>
        <color rgb="FF000000"/>
        <rFont val="宋体"/>
        <charset val="134"/>
      </rPr>
      <t>邓乐楚</t>
    </r>
  </si>
  <si>
    <r>
      <rPr>
        <sz val="10"/>
        <color rgb="FF000000"/>
        <rFont val="宋体"/>
        <charset val="134"/>
      </rPr>
      <t>林雨菡</t>
    </r>
  </si>
  <si>
    <r>
      <rPr>
        <sz val="10"/>
        <color rgb="FF000000"/>
        <rFont val="宋体"/>
        <charset val="134"/>
      </rPr>
      <t>李一荻</t>
    </r>
  </si>
  <si>
    <r>
      <rPr>
        <sz val="10"/>
        <color rgb="FF000000"/>
        <rFont val="宋体"/>
        <charset val="134"/>
      </rPr>
      <t>小学美术</t>
    </r>
  </si>
  <si>
    <t>林  欣</t>
  </si>
  <si>
    <r>
      <rPr>
        <sz val="10"/>
        <color rgb="FF000000"/>
        <rFont val="宋体"/>
        <charset val="134"/>
      </rPr>
      <t>范钰莹</t>
    </r>
  </si>
  <si>
    <r>
      <rPr>
        <sz val="10"/>
        <color rgb="FF000000"/>
        <rFont val="宋体"/>
        <charset val="134"/>
      </rPr>
      <t>张歆蕾</t>
    </r>
  </si>
  <si>
    <r>
      <rPr>
        <sz val="10"/>
        <color rgb="FF000000"/>
        <rFont val="宋体"/>
        <charset val="134"/>
      </rPr>
      <t>小学体育</t>
    </r>
  </si>
  <si>
    <r>
      <rPr>
        <sz val="10"/>
        <color rgb="FF000000"/>
        <rFont val="宋体"/>
        <charset val="134"/>
      </rPr>
      <t>邓雪倩</t>
    </r>
  </si>
  <si>
    <t>郑  键</t>
  </si>
  <si>
    <r>
      <rPr>
        <sz val="10"/>
        <color rgb="FF000000"/>
        <rFont val="宋体"/>
        <charset val="134"/>
      </rPr>
      <t>张政宇</t>
    </r>
  </si>
  <si>
    <r>
      <rPr>
        <sz val="10"/>
        <color rgb="FF000000"/>
        <rFont val="宋体"/>
        <charset val="134"/>
      </rPr>
      <t>张清鑫</t>
    </r>
  </si>
  <si>
    <t>吴　昊</t>
  </si>
  <si>
    <r>
      <rPr>
        <sz val="10"/>
        <color rgb="FF000000"/>
        <rFont val="宋体"/>
        <charset val="134"/>
      </rPr>
      <t>俞东兵</t>
    </r>
  </si>
  <si>
    <r>
      <rPr>
        <sz val="10"/>
        <color rgb="FF000000"/>
        <rFont val="宋体"/>
        <charset val="134"/>
      </rPr>
      <t>陈华星</t>
    </r>
  </si>
  <si>
    <r>
      <rPr>
        <sz val="10"/>
        <color rgb="FF000000"/>
        <rFont val="宋体"/>
        <charset val="134"/>
      </rPr>
      <t>高海燕</t>
    </r>
  </si>
  <si>
    <r>
      <rPr>
        <sz val="10"/>
        <color rgb="FF000000"/>
        <rFont val="宋体"/>
        <charset val="134"/>
      </rPr>
      <t>余隆浩</t>
    </r>
  </si>
  <si>
    <r>
      <rPr>
        <sz val="10"/>
        <color rgb="FF000000"/>
        <rFont val="宋体"/>
        <charset val="134"/>
      </rPr>
      <t>林旺涛</t>
    </r>
  </si>
  <si>
    <r>
      <rPr>
        <sz val="10"/>
        <color rgb="FF000000"/>
        <rFont val="宋体"/>
        <charset val="134"/>
      </rPr>
      <t>林长凯</t>
    </r>
  </si>
  <si>
    <r>
      <rPr>
        <sz val="10"/>
        <color rgb="FF000000"/>
        <rFont val="宋体"/>
        <charset val="134"/>
      </rPr>
      <t>黄绍伟</t>
    </r>
  </si>
  <si>
    <t>小学语文公费师范生</t>
  </si>
  <si>
    <r>
      <rPr>
        <sz val="10"/>
        <color rgb="FF000000"/>
        <rFont val="宋体"/>
        <charset val="134"/>
      </rPr>
      <t>罗雅文</t>
    </r>
  </si>
  <si>
    <r>
      <rPr>
        <sz val="10"/>
        <color rgb="FF000000"/>
        <rFont val="宋体"/>
        <charset val="134"/>
      </rPr>
      <t>施钊艳</t>
    </r>
  </si>
  <si>
    <r>
      <rPr>
        <sz val="10"/>
        <color rgb="FF000000"/>
        <rFont val="宋体"/>
        <charset val="134"/>
      </rPr>
      <t>袁俊翔</t>
    </r>
  </si>
  <si>
    <r>
      <rPr>
        <sz val="10"/>
        <color rgb="FF000000"/>
        <rFont val="宋体"/>
        <charset val="134"/>
      </rPr>
      <t>梁俊婷</t>
    </r>
  </si>
  <si>
    <r>
      <rPr>
        <sz val="10"/>
        <color rgb="FF000000"/>
        <rFont val="宋体"/>
        <charset val="134"/>
      </rPr>
      <t>张璨阳</t>
    </r>
  </si>
  <si>
    <r>
      <rPr>
        <sz val="10"/>
        <color rgb="FF000000"/>
        <rFont val="宋体"/>
        <charset val="134"/>
      </rPr>
      <t>初中语文</t>
    </r>
  </si>
  <si>
    <r>
      <rPr>
        <sz val="10"/>
        <color rgb="FF000000"/>
        <rFont val="宋体"/>
        <charset val="134"/>
      </rPr>
      <t>潘玲馨</t>
    </r>
  </si>
  <si>
    <r>
      <rPr>
        <sz val="10"/>
        <color rgb="FF000000"/>
        <rFont val="宋体"/>
        <charset val="134"/>
      </rPr>
      <t>罗灵欢</t>
    </r>
  </si>
  <si>
    <r>
      <rPr>
        <sz val="10"/>
        <color rgb="FF000000"/>
        <rFont val="宋体"/>
        <charset val="134"/>
      </rPr>
      <t>李采俐</t>
    </r>
  </si>
  <si>
    <r>
      <rPr>
        <sz val="10"/>
        <color rgb="FF000000"/>
        <rFont val="宋体"/>
        <charset val="134"/>
      </rPr>
      <t>张翠婷</t>
    </r>
  </si>
  <si>
    <t>吴  肖</t>
  </si>
  <si>
    <r>
      <rPr>
        <sz val="10"/>
        <color rgb="FF000000"/>
        <rFont val="宋体"/>
        <charset val="134"/>
      </rPr>
      <t>肖悦思</t>
    </r>
  </si>
  <si>
    <r>
      <rPr>
        <sz val="10"/>
        <color rgb="FF000000"/>
        <rFont val="宋体"/>
        <charset val="134"/>
      </rPr>
      <t>江钰敏</t>
    </r>
  </si>
  <si>
    <r>
      <rPr>
        <sz val="10"/>
        <color rgb="FF000000"/>
        <rFont val="宋体"/>
        <charset val="134"/>
      </rPr>
      <t>高文丽</t>
    </r>
  </si>
  <si>
    <r>
      <rPr>
        <sz val="10"/>
        <color rgb="FF000000"/>
        <rFont val="宋体"/>
        <charset val="134"/>
      </rPr>
      <t>谢苇航</t>
    </r>
  </si>
  <si>
    <r>
      <rPr>
        <sz val="10"/>
        <color rgb="FF000000"/>
        <rFont val="宋体"/>
        <charset val="134"/>
      </rPr>
      <t>初中数学</t>
    </r>
  </si>
  <si>
    <t>黄　卿</t>
  </si>
  <si>
    <r>
      <rPr>
        <sz val="10"/>
        <color rgb="FF000000"/>
        <rFont val="宋体"/>
        <charset val="134"/>
      </rPr>
      <t>郑成珏</t>
    </r>
  </si>
  <si>
    <r>
      <rPr>
        <sz val="10"/>
        <color rgb="FF000000"/>
        <rFont val="宋体"/>
        <charset val="134"/>
      </rPr>
      <t>廖丽娟</t>
    </r>
  </si>
  <si>
    <r>
      <rPr>
        <sz val="10"/>
        <color rgb="FF000000"/>
        <rFont val="宋体"/>
        <charset val="134"/>
      </rPr>
      <t>陆伊萍</t>
    </r>
  </si>
  <si>
    <r>
      <rPr>
        <sz val="10"/>
        <color rgb="FF000000"/>
        <rFont val="宋体"/>
        <charset val="134"/>
      </rPr>
      <t>苏慧媚</t>
    </r>
  </si>
  <si>
    <r>
      <rPr>
        <sz val="10"/>
        <color rgb="FF000000"/>
        <rFont val="宋体"/>
        <charset val="134"/>
      </rPr>
      <t>初中英语</t>
    </r>
  </si>
  <si>
    <r>
      <rPr>
        <sz val="10"/>
        <color rgb="FF000000"/>
        <rFont val="宋体"/>
        <charset val="134"/>
      </rPr>
      <t>蔡欣怡</t>
    </r>
  </si>
  <si>
    <t>方　洁</t>
  </si>
  <si>
    <r>
      <rPr>
        <sz val="10"/>
        <color rgb="FF000000"/>
        <rFont val="宋体"/>
        <charset val="134"/>
      </rPr>
      <t>廖巧玲</t>
    </r>
  </si>
  <si>
    <r>
      <rPr>
        <sz val="10"/>
        <color rgb="FF000000"/>
        <rFont val="宋体"/>
        <charset val="134"/>
      </rPr>
      <t>初中化学</t>
    </r>
  </si>
  <si>
    <r>
      <rPr>
        <sz val="10"/>
        <color rgb="FF000000"/>
        <rFont val="宋体"/>
        <charset val="134"/>
      </rPr>
      <t>黄旭海</t>
    </r>
  </si>
  <si>
    <r>
      <rPr>
        <sz val="10"/>
        <color rgb="FF000000"/>
        <rFont val="宋体"/>
        <charset val="134"/>
      </rPr>
      <t>初中音乐</t>
    </r>
  </si>
  <si>
    <r>
      <rPr>
        <sz val="10"/>
        <color rgb="FF000000"/>
        <rFont val="宋体"/>
        <charset val="134"/>
      </rPr>
      <t>朱宇霏</t>
    </r>
  </si>
  <si>
    <r>
      <rPr>
        <sz val="10"/>
        <color rgb="FF000000"/>
        <rFont val="宋体"/>
        <charset val="134"/>
      </rPr>
      <t>邓冰茹</t>
    </r>
  </si>
  <si>
    <r>
      <rPr>
        <sz val="10"/>
        <color rgb="FF000000"/>
        <rFont val="宋体"/>
        <charset val="134"/>
      </rPr>
      <t>陈雨欣</t>
    </r>
  </si>
  <si>
    <r>
      <rPr>
        <sz val="10"/>
        <color rgb="FF000000"/>
        <rFont val="宋体"/>
        <charset val="134"/>
      </rPr>
      <t>初中美术</t>
    </r>
  </si>
  <si>
    <r>
      <rPr>
        <sz val="10"/>
        <color rgb="FF000000"/>
        <rFont val="宋体"/>
        <charset val="134"/>
      </rPr>
      <t>谢文浩</t>
    </r>
  </si>
  <si>
    <r>
      <rPr>
        <sz val="10"/>
        <color rgb="FF000000"/>
        <rFont val="宋体"/>
        <charset val="134"/>
      </rPr>
      <t>王若欣</t>
    </r>
  </si>
  <si>
    <r>
      <rPr>
        <sz val="10"/>
        <color rgb="FF000000"/>
        <rFont val="宋体"/>
        <charset val="134"/>
      </rPr>
      <t>初中体育</t>
    </r>
  </si>
  <si>
    <t>肖  珂</t>
  </si>
  <si>
    <r>
      <rPr>
        <sz val="10"/>
        <color rgb="FF000000"/>
        <rFont val="宋体"/>
        <charset val="134"/>
      </rPr>
      <t>余昌键</t>
    </r>
  </si>
  <si>
    <t>张  伟</t>
  </si>
  <si>
    <r>
      <rPr>
        <sz val="10"/>
        <color rgb="FF000000"/>
        <rFont val="宋体"/>
        <charset val="134"/>
      </rPr>
      <t>肖修福</t>
    </r>
  </si>
  <si>
    <r>
      <rPr>
        <sz val="10"/>
        <color rgb="FF000000"/>
        <rFont val="宋体"/>
        <charset val="134"/>
      </rPr>
      <t>初中心理健康</t>
    </r>
  </si>
  <si>
    <r>
      <rPr>
        <sz val="10"/>
        <color rgb="FF000000"/>
        <rFont val="宋体"/>
        <charset val="134"/>
      </rPr>
      <t>程雅婷</t>
    </r>
  </si>
  <si>
    <t>初中道德与法治</t>
  </si>
  <si>
    <t>陈泽钰</t>
  </si>
  <si>
    <t>初中历史</t>
  </si>
  <si>
    <t>官紫瑜</t>
  </si>
  <si>
    <t>女</t>
  </si>
  <si>
    <t>初中地理</t>
  </si>
  <si>
    <t>刘利楠</t>
  </si>
  <si>
    <t>初中物理</t>
  </si>
  <si>
    <t>张祖婕</t>
  </si>
  <si>
    <t>蒋乐泉</t>
  </si>
  <si>
    <t>郑福煅</t>
  </si>
  <si>
    <t>初中生物</t>
  </si>
  <si>
    <t>汪艳梅</t>
  </si>
  <si>
    <t>小学语文</t>
  </si>
  <si>
    <t>郑慧芳</t>
  </si>
  <si>
    <t>肖江海</t>
  </si>
  <si>
    <t>张倩文</t>
  </si>
  <si>
    <t>陈  航</t>
  </si>
  <si>
    <t>顾  婷</t>
  </si>
  <si>
    <t>王秋蓉</t>
  </si>
  <si>
    <t>许  宁</t>
  </si>
  <si>
    <t>陈思思</t>
  </si>
  <si>
    <t xml:space="preserve">　陈　祎 </t>
  </si>
  <si>
    <t>刘添龙</t>
  </si>
  <si>
    <t>廖丹华</t>
  </si>
  <si>
    <t>卢肖灵</t>
  </si>
  <si>
    <t>谢丽娟</t>
  </si>
  <si>
    <t>张志鹏</t>
  </si>
  <si>
    <t>梁思敏</t>
  </si>
  <si>
    <t>姜煜芳</t>
  </si>
  <si>
    <t>田  静</t>
  </si>
  <si>
    <t>郑  泽</t>
  </si>
  <si>
    <t>范紫怡</t>
  </si>
  <si>
    <t>朱雨杰</t>
  </si>
  <si>
    <t>小学道德与法治</t>
  </si>
  <si>
    <t>黄舒心</t>
  </si>
  <si>
    <t>小学心理健康</t>
  </si>
  <si>
    <t>雷  琨</t>
  </si>
  <si>
    <t>周  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</si>
</sst>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76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2"/>
  <sheetViews>
    <sheetView tabSelected="1" zoomScale="110" zoomScaleNormal="110" workbookViewId="0">
      <pane ySplit="3" topLeftCell="A4" activePane="bottomLeft" state="frozen"/>
      <selection/>
      <selection pane="bottomLeft" activeCell="Q4" sqref="Q4"/>
    </sheetView>
  </sheetViews>
  <sheetFormatPr defaultColWidth="9" defaultRowHeight="14"/>
  <cols>
    <col min="1" max="1" width="4.33636363636364" style="3" customWidth="1"/>
    <col min="2" max="2" width="13.9636363636364" style="3" customWidth="1"/>
    <col min="3" max="3" width="8.34545454545455" style="3" customWidth="1"/>
    <col min="4" max="4" width="4.54545454545455" style="3" customWidth="1"/>
    <col min="5" max="5" width="7.60909090909091" style="3" customWidth="1"/>
    <col min="6" max="6" width="9.75454545454545" style="4" customWidth="1"/>
    <col min="7" max="7" width="9.16363636363636" style="4" customWidth="1"/>
    <col min="8" max="8" width="7.6" style="3" customWidth="1"/>
    <col min="9" max="9" width="8.67272727272727" style="3" customWidth="1"/>
    <col min="10" max="10" width="8.68181818181818" style="3" customWidth="1"/>
    <col min="11" max="11" width="10" style="3" customWidth="1"/>
    <col min="12" max="12" width="7.1" style="3" customWidth="1"/>
    <col min="13" max="13" width="9" style="3"/>
    <col min="14" max="14" width="7.6" style="3" customWidth="1"/>
    <col min="15" max="15" width="6.02727272727273" style="5" customWidth="1"/>
    <col min="16" max="16384" width="9" style="3"/>
  </cols>
  <sheetData>
    <row r="1" ht="37.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2.5" customHeight="1" spans="1:16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23"/>
      <c r="J2" s="23"/>
      <c r="K2" s="23"/>
      <c r="L2" s="24"/>
      <c r="M2" s="7" t="s">
        <v>9</v>
      </c>
      <c r="N2" s="7" t="s">
        <v>10</v>
      </c>
      <c r="O2" s="8" t="s">
        <v>11</v>
      </c>
      <c r="P2" s="7" t="s">
        <v>12</v>
      </c>
    </row>
    <row r="3" ht="42" spans="1:16">
      <c r="A3" s="7"/>
      <c r="B3" s="8"/>
      <c r="C3" s="8"/>
      <c r="D3" s="12"/>
      <c r="E3" s="12"/>
      <c r="F3" s="13"/>
      <c r="G3" s="13"/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7"/>
      <c r="N3" s="7"/>
      <c r="O3" s="8"/>
      <c r="P3" s="7"/>
    </row>
    <row r="4" spans="1:16">
      <c r="A4" s="15">
        <v>1</v>
      </c>
      <c r="B4" s="16" t="s">
        <v>18</v>
      </c>
      <c r="C4" s="15" t="s">
        <v>19</v>
      </c>
      <c r="D4" s="15" t="s">
        <v>20</v>
      </c>
      <c r="E4" s="15">
        <v>124.5</v>
      </c>
      <c r="F4" s="15">
        <f>E4/1.5</f>
        <v>83</v>
      </c>
      <c r="G4" s="15">
        <f>ROUND(F4*0.4,2)</f>
        <v>33.2</v>
      </c>
      <c r="H4" s="15">
        <v>91.2</v>
      </c>
      <c r="I4" s="15">
        <f>ROUND(H4*0.5,2)</f>
        <v>45.6</v>
      </c>
      <c r="J4" s="15">
        <v>91.2</v>
      </c>
      <c r="K4" s="15">
        <f>ROUND(J4*0.5,2)</f>
        <v>45.6</v>
      </c>
      <c r="L4" s="15">
        <f>I4+K4</f>
        <v>91.2</v>
      </c>
      <c r="M4" s="15">
        <f>ROUND(L4*0.6,2)</f>
        <v>54.72</v>
      </c>
      <c r="N4" s="15">
        <f>G4+M4</f>
        <v>87.92</v>
      </c>
      <c r="O4" s="15">
        <v>1</v>
      </c>
      <c r="P4" s="15" t="s">
        <v>21</v>
      </c>
    </row>
    <row r="5" spans="1:16">
      <c r="A5" s="15">
        <v>2</v>
      </c>
      <c r="B5" s="17"/>
      <c r="C5" s="15" t="s">
        <v>22</v>
      </c>
      <c r="D5" s="15" t="s">
        <v>20</v>
      </c>
      <c r="E5" s="15">
        <v>114.4</v>
      </c>
      <c r="F5" s="15">
        <f>E5/1.5</f>
        <v>76.2666666666667</v>
      </c>
      <c r="G5" s="15">
        <f>ROUND(F5*0.4,2)</f>
        <v>30.51</v>
      </c>
      <c r="H5" s="15">
        <v>91.6</v>
      </c>
      <c r="I5" s="15">
        <f>ROUND(H5*0.5,2)</f>
        <v>45.8</v>
      </c>
      <c r="J5" s="15">
        <v>85.4</v>
      </c>
      <c r="K5" s="15">
        <f>ROUND(J5*0.5,2)</f>
        <v>42.7</v>
      </c>
      <c r="L5" s="15">
        <f>I5+K5</f>
        <v>88.5</v>
      </c>
      <c r="M5" s="15">
        <f>ROUND(L5*0.6,2)</f>
        <v>53.1</v>
      </c>
      <c r="N5" s="15">
        <f>G5+M5</f>
        <v>83.61</v>
      </c>
      <c r="O5" s="15">
        <v>2</v>
      </c>
      <c r="P5" s="15" t="s">
        <v>21</v>
      </c>
    </row>
    <row r="6" spans="1:16">
      <c r="A6" s="15">
        <v>3</v>
      </c>
      <c r="B6" s="17"/>
      <c r="C6" s="15" t="s">
        <v>23</v>
      </c>
      <c r="D6" s="15" t="s">
        <v>20</v>
      </c>
      <c r="E6" s="15">
        <v>117.2</v>
      </c>
      <c r="F6" s="15">
        <f>E6/1.5</f>
        <v>78.1333333333333</v>
      </c>
      <c r="G6" s="15">
        <f>ROUND(F6*0.4,2)</f>
        <v>31.25</v>
      </c>
      <c r="H6" s="15">
        <v>91.8</v>
      </c>
      <c r="I6" s="15">
        <f>ROUND(H6*0.5,2)</f>
        <v>45.9</v>
      </c>
      <c r="J6" s="15">
        <v>81.4</v>
      </c>
      <c r="K6" s="15">
        <f>ROUND(J6*0.5,2)</f>
        <v>40.7</v>
      </c>
      <c r="L6" s="15">
        <f>I6+K6</f>
        <v>86.6</v>
      </c>
      <c r="M6" s="15">
        <f>ROUND(L6*0.6,2)</f>
        <v>51.96</v>
      </c>
      <c r="N6" s="15">
        <f>G6+M6</f>
        <v>83.21</v>
      </c>
      <c r="O6" s="15">
        <v>3</v>
      </c>
      <c r="P6" s="15" t="s">
        <v>21</v>
      </c>
    </row>
    <row r="7" spans="1:16">
      <c r="A7" s="15">
        <v>4</v>
      </c>
      <c r="B7" s="17"/>
      <c r="C7" s="15" t="s">
        <v>24</v>
      </c>
      <c r="D7" s="15" t="s">
        <v>20</v>
      </c>
      <c r="E7" s="15">
        <v>120.2</v>
      </c>
      <c r="F7" s="15">
        <f>E7/1.5</f>
        <v>80.1333333333333</v>
      </c>
      <c r="G7" s="15">
        <f>ROUND(F7*0.4,2)</f>
        <v>32.05</v>
      </c>
      <c r="H7" s="15">
        <v>81.6</v>
      </c>
      <c r="I7" s="15">
        <f>ROUND(H7*0.5,2)</f>
        <v>40.8</v>
      </c>
      <c r="J7" s="15">
        <v>84.8</v>
      </c>
      <c r="K7" s="15">
        <f>ROUND(J7*0.5,2)</f>
        <v>42.4</v>
      </c>
      <c r="L7" s="15">
        <f>I7+K7</f>
        <v>83.2</v>
      </c>
      <c r="M7" s="15">
        <f>ROUND(L7*0.6,2)</f>
        <v>49.92</v>
      </c>
      <c r="N7" s="15">
        <f>G7+M7</f>
        <v>81.97</v>
      </c>
      <c r="O7" s="15">
        <v>4</v>
      </c>
      <c r="P7" s="15" t="s">
        <v>21</v>
      </c>
    </row>
    <row r="8" spans="1:16">
      <c r="A8" s="15">
        <v>5</v>
      </c>
      <c r="B8" s="18"/>
      <c r="C8" s="15" t="s">
        <v>25</v>
      </c>
      <c r="D8" s="15" t="s">
        <v>20</v>
      </c>
      <c r="E8" s="15">
        <v>113</v>
      </c>
      <c r="F8" s="15">
        <f>E8/1.5</f>
        <v>75.3333333333333</v>
      </c>
      <c r="G8" s="15">
        <f>ROUND(F8*0.4,2)</f>
        <v>30.13</v>
      </c>
      <c r="H8" s="15">
        <v>90.4</v>
      </c>
      <c r="I8" s="15">
        <f>ROUND(H8*0.5,2)</f>
        <v>45.2</v>
      </c>
      <c r="J8" s="15">
        <v>78.8</v>
      </c>
      <c r="K8" s="15">
        <f>ROUND(J8*0.5,2)</f>
        <v>39.4</v>
      </c>
      <c r="L8" s="15">
        <f>I8+K8</f>
        <v>84.6</v>
      </c>
      <c r="M8" s="15">
        <f>ROUND(L8*0.6,2)</f>
        <v>50.76</v>
      </c>
      <c r="N8" s="15">
        <f>G8+M8</f>
        <v>80.89</v>
      </c>
      <c r="O8" s="15">
        <v>5</v>
      </c>
      <c r="P8" s="15" t="s">
        <v>21</v>
      </c>
    </row>
    <row r="9" ht="26" spans="1:16">
      <c r="A9" s="15">
        <v>6</v>
      </c>
      <c r="B9" s="19" t="s">
        <v>26</v>
      </c>
      <c r="C9" s="15" t="s">
        <v>27</v>
      </c>
      <c r="D9" s="15" t="s">
        <v>28</v>
      </c>
      <c r="E9" s="15"/>
      <c r="F9" s="15"/>
      <c r="G9" s="15"/>
      <c r="H9" s="15">
        <v>81.6</v>
      </c>
      <c r="I9" s="15">
        <v>40.8</v>
      </c>
      <c r="J9" s="15">
        <v>83</v>
      </c>
      <c r="K9" s="15">
        <v>41.5</v>
      </c>
      <c r="L9" s="15">
        <v>82.3</v>
      </c>
      <c r="M9" s="15"/>
      <c r="N9" s="15"/>
      <c r="O9" s="15">
        <v>1</v>
      </c>
      <c r="P9" s="15" t="s">
        <v>21</v>
      </c>
    </row>
    <row r="10" ht="8" customHeight="1" spans="1:1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16.05" customHeight="1" spans="1:16">
      <c r="A11" s="15">
        <v>7</v>
      </c>
      <c r="B11" s="16" t="s">
        <v>29</v>
      </c>
      <c r="C11" s="15" t="s">
        <v>30</v>
      </c>
      <c r="D11" s="15" t="s">
        <v>20</v>
      </c>
      <c r="E11" s="15">
        <v>104.6</v>
      </c>
      <c r="F11" s="15">
        <f>E11/1.5</f>
        <v>69.7333333333333</v>
      </c>
      <c r="G11" s="15">
        <f>ROUND(F11*0.4,2)</f>
        <v>27.89</v>
      </c>
      <c r="H11" s="15">
        <v>89.74</v>
      </c>
      <c r="I11" s="15"/>
      <c r="J11" s="15"/>
      <c r="K11" s="15"/>
      <c r="L11" s="15">
        <f>H11</f>
        <v>89.74</v>
      </c>
      <c r="M11" s="15">
        <f>ROUND(L11*0.6,2)</f>
        <v>53.84</v>
      </c>
      <c r="N11" s="15">
        <f>G11+M11</f>
        <v>81.73</v>
      </c>
      <c r="O11" s="15">
        <v>1</v>
      </c>
      <c r="P11" s="15" t="s">
        <v>21</v>
      </c>
    </row>
    <row r="12" ht="16.05" customHeight="1" spans="1:16">
      <c r="A12" s="15">
        <v>8</v>
      </c>
      <c r="B12" s="17"/>
      <c r="C12" s="15" t="s">
        <v>31</v>
      </c>
      <c r="D12" s="15" t="s">
        <v>20</v>
      </c>
      <c r="E12" s="15">
        <v>100.5</v>
      </c>
      <c r="F12" s="15">
        <f>E12/1.5</f>
        <v>67</v>
      </c>
      <c r="G12" s="15">
        <f>ROUND(F12*0.4,2)</f>
        <v>26.8</v>
      </c>
      <c r="H12" s="15">
        <v>88.5</v>
      </c>
      <c r="I12" s="15"/>
      <c r="J12" s="15"/>
      <c r="K12" s="15"/>
      <c r="L12" s="15">
        <f>H12</f>
        <v>88.5</v>
      </c>
      <c r="M12" s="15">
        <f>ROUND(L12*0.6,2)</f>
        <v>53.1</v>
      </c>
      <c r="N12" s="15">
        <f>G12+M12</f>
        <v>79.9</v>
      </c>
      <c r="O12" s="15">
        <v>2</v>
      </c>
      <c r="P12" s="15" t="s">
        <v>21</v>
      </c>
    </row>
    <row r="13" ht="16.05" customHeight="1" spans="1:16">
      <c r="A13" s="15">
        <v>9</v>
      </c>
      <c r="B13" s="17"/>
      <c r="C13" s="15" t="s">
        <v>32</v>
      </c>
      <c r="D13" s="15" t="s">
        <v>20</v>
      </c>
      <c r="E13" s="15">
        <v>95.7</v>
      </c>
      <c r="F13" s="15">
        <f>E13/1.5</f>
        <v>63.8</v>
      </c>
      <c r="G13" s="15">
        <f>ROUND(F13*0.4,2)</f>
        <v>25.52</v>
      </c>
      <c r="H13" s="15">
        <v>89.62</v>
      </c>
      <c r="I13" s="15"/>
      <c r="J13" s="15"/>
      <c r="K13" s="15"/>
      <c r="L13" s="15">
        <f>H13</f>
        <v>89.62</v>
      </c>
      <c r="M13" s="15">
        <f>ROUND(L13*0.6,2)</f>
        <v>53.77</v>
      </c>
      <c r="N13" s="15">
        <f>G13+M13</f>
        <v>79.29</v>
      </c>
      <c r="O13" s="15">
        <v>3</v>
      </c>
      <c r="P13" s="15" t="s">
        <v>21</v>
      </c>
    </row>
    <row r="14" ht="16.05" customHeight="1" spans="1:16">
      <c r="A14" s="15">
        <v>10</v>
      </c>
      <c r="B14" s="17"/>
      <c r="C14" s="15" t="s">
        <v>33</v>
      </c>
      <c r="D14" s="15" t="s">
        <v>20</v>
      </c>
      <c r="E14" s="15">
        <v>98.1</v>
      </c>
      <c r="F14" s="15">
        <f>E14/1.5</f>
        <v>65.4</v>
      </c>
      <c r="G14" s="15">
        <f>ROUND(F14*0.4,2)</f>
        <v>26.16</v>
      </c>
      <c r="H14" s="15">
        <v>87.72</v>
      </c>
      <c r="I14" s="15"/>
      <c r="J14" s="15"/>
      <c r="K14" s="15"/>
      <c r="L14" s="15">
        <f>H14</f>
        <v>87.72</v>
      </c>
      <c r="M14" s="15">
        <f>ROUND(L14*0.6,2)</f>
        <v>52.63</v>
      </c>
      <c r="N14" s="15">
        <f>G14+M14</f>
        <v>78.79</v>
      </c>
      <c r="O14" s="15">
        <v>4</v>
      </c>
      <c r="P14" s="15" t="s">
        <v>21</v>
      </c>
    </row>
    <row r="15" ht="16.05" customHeight="1" spans="1:16">
      <c r="A15" s="15">
        <v>11</v>
      </c>
      <c r="B15" s="18"/>
      <c r="C15" s="15" t="s">
        <v>34</v>
      </c>
      <c r="D15" s="15" t="s">
        <v>20</v>
      </c>
      <c r="E15" s="15">
        <v>95.4</v>
      </c>
      <c r="F15" s="15">
        <f>E15/1.5</f>
        <v>63.6</v>
      </c>
      <c r="G15" s="15">
        <f>ROUND(F15*0.4,2)</f>
        <v>25.44</v>
      </c>
      <c r="H15" s="15">
        <v>87.32</v>
      </c>
      <c r="I15" s="15"/>
      <c r="J15" s="15"/>
      <c r="K15" s="15"/>
      <c r="L15" s="15">
        <f>H15</f>
        <v>87.32</v>
      </c>
      <c r="M15" s="15">
        <f>ROUND(L15*0.6,2)</f>
        <v>52.39</v>
      </c>
      <c r="N15" s="15">
        <f>G15+M15</f>
        <v>77.83</v>
      </c>
      <c r="O15" s="15">
        <v>5</v>
      </c>
      <c r="P15" s="15" t="s">
        <v>21</v>
      </c>
    </row>
    <row r="16" ht="8" customHeight="1" spans="1:1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ht="16.05" customHeight="1" spans="1:16">
      <c r="A17" s="15">
        <v>12</v>
      </c>
      <c r="B17" s="20" t="s">
        <v>35</v>
      </c>
      <c r="C17" s="15" t="s">
        <v>36</v>
      </c>
      <c r="D17" s="15" t="s">
        <v>20</v>
      </c>
      <c r="E17" s="15"/>
      <c r="F17" s="15"/>
      <c r="G17" s="15"/>
      <c r="H17" s="15">
        <v>89.02</v>
      </c>
      <c r="I17" s="15"/>
      <c r="J17" s="15"/>
      <c r="K17" s="15"/>
      <c r="L17" s="15">
        <f t="shared" ref="L17:L23" si="0">H17</f>
        <v>89.02</v>
      </c>
      <c r="M17" s="15"/>
      <c r="N17" s="15">
        <f t="shared" ref="N17:N23" si="1">L17</f>
        <v>89.02</v>
      </c>
      <c r="O17" s="15">
        <v>1</v>
      </c>
      <c r="P17" s="15" t="s">
        <v>21</v>
      </c>
    </row>
    <row r="18" ht="16.05" customHeight="1" spans="1:16">
      <c r="A18" s="15">
        <v>13</v>
      </c>
      <c r="B18" s="21"/>
      <c r="C18" s="15" t="s">
        <v>37</v>
      </c>
      <c r="D18" s="15" t="s">
        <v>38</v>
      </c>
      <c r="E18" s="15"/>
      <c r="F18" s="15"/>
      <c r="G18" s="15"/>
      <c r="H18" s="15">
        <v>86.85</v>
      </c>
      <c r="I18" s="15"/>
      <c r="J18" s="15"/>
      <c r="K18" s="15"/>
      <c r="L18" s="15">
        <f t="shared" si="0"/>
        <v>86.85</v>
      </c>
      <c r="M18" s="15"/>
      <c r="N18" s="15">
        <f t="shared" si="1"/>
        <v>86.85</v>
      </c>
      <c r="O18" s="15">
        <v>2</v>
      </c>
      <c r="P18" s="15" t="s">
        <v>21</v>
      </c>
    </row>
    <row r="19" ht="16.05" customHeight="1" spans="1:16">
      <c r="A19" s="15">
        <v>14</v>
      </c>
      <c r="B19" s="21"/>
      <c r="C19" s="15" t="s">
        <v>39</v>
      </c>
      <c r="D19" s="15" t="s">
        <v>38</v>
      </c>
      <c r="E19" s="15"/>
      <c r="F19" s="15"/>
      <c r="G19" s="15"/>
      <c r="H19" s="15">
        <v>86.24</v>
      </c>
      <c r="I19" s="15"/>
      <c r="J19" s="15"/>
      <c r="K19" s="15"/>
      <c r="L19" s="15">
        <f t="shared" si="0"/>
        <v>86.24</v>
      </c>
      <c r="M19" s="15"/>
      <c r="N19" s="15">
        <f t="shared" si="1"/>
        <v>86.24</v>
      </c>
      <c r="O19" s="15">
        <v>3</v>
      </c>
      <c r="P19" s="15" t="s">
        <v>21</v>
      </c>
    </row>
    <row r="20" ht="16.05" customHeight="1" spans="1:16">
      <c r="A20" s="15">
        <v>15</v>
      </c>
      <c r="B20" s="21"/>
      <c r="C20" s="15" t="s">
        <v>40</v>
      </c>
      <c r="D20" s="15" t="s">
        <v>38</v>
      </c>
      <c r="E20" s="15"/>
      <c r="F20" s="15"/>
      <c r="G20" s="15"/>
      <c r="H20" s="15">
        <v>85.71</v>
      </c>
      <c r="I20" s="15"/>
      <c r="J20" s="15"/>
      <c r="K20" s="15"/>
      <c r="L20" s="15">
        <f t="shared" si="0"/>
        <v>85.71</v>
      </c>
      <c r="M20" s="15"/>
      <c r="N20" s="15">
        <f t="shared" si="1"/>
        <v>85.71</v>
      </c>
      <c r="O20" s="15">
        <v>4</v>
      </c>
      <c r="P20" s="15" t="s">
        <v>21</v>
      </c>
    </row>
    <row r="21" ht="16.05" customHeight="1" spans="1:16">
      <c r="A21" s="15">
        <v>16</v>
      </c>
      <c r="B21" s="21"/>
      <c r="C21" s="15" t="s">
        <v>41</v>
      </c>
      <c r="D21" s="15" t="s">
        <v>38</v>
      </c>
      <c r="E21" s="15"/>
      <c r="F21" s="15"/>
      <c r="G21" s="15"/>
      <c r="H21" s="15">
        <v>85.58</v>
      </c>
      <c r="I21" s="15"/>
      <c r="J21" s="15"/>
      <c r="K21" s="15"/>
      <c r="L21" s="15">
        <f t="shared" si="0"/>
        <v>85.58</v>
      </c>
      <c r="M21" s="15"/>
      <c r="N21" s="15">
        <f t="shared" si="1"/>
        <v>85.58</v>
      </c>
      <c r="O21" s="15">
        <v>5</v>
      </c>
      <c r="P21" s="15" t="s">
        <v>21</v>
      </c>
    </row>
    <row r="22" ht="16.05" customHeight="1" spans="1:16">
      <c r="A22" s="15">
        <v>17</v>
      </c>
      <c r="B22" s="21"/>
      <c r="C22" s="15" t="s">
        <v>42</v>
      </c>
      <c r="D22" s="15" t="s">
        <v>38</v>
      </c>
      <c r="E22" s="15"/>
      <c r="F22" s="15"/>
      <c r="G22" s="15"/>
      <c r="H22" s="15">
        <v>81.54</v>
      </c>
      <c r="I22" s="15"/>
      <c r="J22" s="15"/>
      <c r="K22" s="15"/>
      <c r="L22" s="15">
        <f t="shared" si="0"/>
        <v>81.54</v>
      </c>
      <c r="M22" s="15"/>
      <c r="N22" s="15">
        <f t="shared" si="1"/>
        <v>81.54</v>
      </c>
      <c r="O22" s="15">
        <v>6</v>
      </c>
      <c r="P22" s="15" t="s">
        <v>21</v>
      </c>
    </row>
    <row r="23" ht="16.05" customHeight="1" spans="1:16">
      <c r="A23" s="15">
        <v>18</v>
      </c>
      <c r="B23" s="22"/>
      <c r="C23" s="15" t="s">
        <v>43</v>
      </c>
      <c r="D23" s="15" t="s">
        <v>20</v>
      </c>
      <c r="E23" s="15"/>
      <c r="F23" s="15"/>
      <c r="G23" s="15"/>
      <c r="H23" s="15">
        <v>75.96</v>
      </c>
      <c r="I23" s="15"/>
      <c r="J23" s="15"/>
      <c r="K23" s="15"/>
      <c r="L23" s="15">
        <f t="shared" si="0"/>
        <v>75.96</v>
      </c>
      <c r="M23" s="15"/>
      <c r="N23" s="15">
        <f t="shared" si="1"/>
        <v>75.96</v>
      </c>
      <c r="O23" s="15">
        <v>7</v>
      </c>
      <c r="P23" s="15" t="s">
        <v>21</v>
      </c>
    </row>
    <row r="24" ht="8" customHeight="1" spans="1:1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ht="16.05" customHeight="1" spans="1:16">
      <c r="A25" s="15">
        <v>19</v>
      </c>
      <c r="B25" s="16" t="s">
        <v>44</v>
      </c>
      <c r="C25" s="15" t="s">
        <v>45</v>
      </c>
      <c r="D25" s="15" t="s">
        <v>20</v>
      </c>
      <c r="E25" s="15">
        <v>100.5</v>
      </c>
      <c r="F25" s="15">
        <f>E25/1.5</f>
        <v>67</v>
      </c>
      <c r="G25" s="15">
        <f>ROUND(F25*0.4,2)</f>
        <v>26.8</v>
      </c>
      <c r="H25" s="15">
        <v>89.6</v>
      </c>
      <c r="I25" s="15"/>
      <c r="J25" s="15"/>
      <c r="K25" s="15"/>
      <c r="L25" s="15">
        <f>H25</f>
        <v>89.6</v>
      </c>
      <c r="M25" s="15">
        <f>ROUND(L25*0.6,2)</f>
        <v>53.76</v>
      </c>
      <c r="N25" s="15">
        <f>G25+M25</f>
        <v>80.56</v>
      </c>
      <c r="O25" s="15">
        <v>1</v>
      </c>
      <c r="P25" s="15" t="s">
        <v>21</v>
      </c>
    </row>
    <row r="26" ht="16.05" customHeight="1" spans="1:16">
      <c r="A26" s="15">
        <v>20</v>
      </c>
      <c r="B26" s="18"/>
      <c r="C26" s="15" t="s">
        <v>46</v>
      </c>
      <c r="D26" s="15" t="s">
        <v>20</v>
      </c>
      <c r="E26" s="15">
        <v>96.7</v>
      </c>
      <c r="F26" s="15">
        <f>E26/1.5</f>
        <v>64.4666666666667</v>
      </c>
      <c r="G26" s="15">
        <f>ROUND(F26*0.4,2)</f>
        <v>25.79</v>
      </c>
      <c r="H26" s="15">
        <v>91</v>
      </c>
      <c r="I26" s="15"/>
      <c r="J26" s="15"/>
      <c r="K26" s="15"/>
      <c r="L26" s="15">
        <f>H26</f>
        <v>91</v>
      </c>
      <c r="M26" s="15">
        <f>ROUND(L26*0.6,2)</f>
        <v>54.6</v>
      </c>
      <c r="N26" s="15">
        <f>G26+M26</f>
        <v>80.39</v>
      </c>
      <c r="O26" s="15">
        <v>2</v>
      </c>
      <c r="P26" s="15" t="s">
        <v>21</v>
      </c>
    </row>
    <row r="27" ht="9" customHeight="1" spans="1:1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ht="16.05" customHeight="1" spans="1:16">
      <c r="A28" s="15">
        <v>21</v>
      </c>
      <c r="B28" s="16" t="s">
        <v>47</v>
      </c>
      <c r="C28" s="15" t="s">
        <v>48</v>
      </c>
      <c r="D28" s="15" t="s">
        <v>20</v>
      </c>
      <c r="E28" s="15">
        <v>87.4</v>
      </c>
      <c r="F28" s="15">
        <f t="shared" ref="F28:F48" si="2">E28/1.5</f>
        <v>58.2666666666667</v>
      </c>
      <c r="G28" s="15">
        <f t="shared" ref="G28:G48" si="3">ROUND(F28*0.4,2)</f>
        <v>23.31</v>
      </c>
      <c r="H28" s="15">
        <v>94.6</v>
      </c>
      <c r="I28" s="15">
        <f t="shared" ref="I28:I45" si="4">ROUND(H28*0.5,2)</f>
        <v>47.3</v>
      </c>
      <c r="J28" s="15">
        <v>90.5</v>
      </c>
      <c r="K28" s="15">
        <f t="shared" ref="K28:K48" si="5">ROUND(J28*0.5,2)</f>
        <v>45.25</v>
      </c>
      <c r="L28" s="15">
        <f t="shared" ref="L28:L45" si="6">I28+K28</f>
        <v>92.55</v>
      </c>
      <c r="M28" s="15">
        <f t="shared" ref="M28:M48" si="7">ROUND(L28*0.6,2)</f>
        <v>55.53</v>
      </c>
      <c r="N28" s="15">
        <f t="shared" ref="N28:N45" si="8">G28+M28</f>
        <v>78.84</v>
      </c>
      <c r="O28" s="15">
        <v>1</v>
      </c>
      <c r="P28" s="15" t="s">
        <v>21</v>
      </c>
    </row>
    <row r="29" ht="16.05" customHeight="1" spans="1:16">
      <c r="A29" s="15">
        <v>22</v>
      </c>
      <c r="B29" s="17"/>
      <c r="C29" s="15" t="s">
        <v>49</v>
      </c>
      <c r="D29" s="15" t="s">
        <v>20</v>
      </c>
      <c r="E29" s="15">
        <v>96.8</v>
      </c>
      <c r="F29" s="15">
        <f t="shared" si="2"/>
        <v>64.5333333333333</v>
      </c>
      <c r="G29" s="15">
        <f t="shared" si="3"/>
        <v>25.81</v>
      </c>
      <c r="H29" s="15">
        <v>90.5</v>
      </c>
      <c r="I29" s="15">
        <f t="shared" si="4"/>
        <v>45.25</v>
      </c>
      <c r="J29" s="15">
        <v>85.6</v>
      </c>
      <c r="K29" s="15">
        <f t="shared" si="5"/>
        <v>42.8</v>
      </c>
      <c r="L29" s="15">
        <f t="shared" si="6"/>
        <v>88.05</v>
      </c>
      <c r="M29" s="15">
        <f t="shared" si="7"/>
        <v>52.83</v>
      </c>
      <c r="N29" s="15">
        <f t="shared" si="8"/>
        <v>78.64</v>
      </c>
      <c r="O29" s="15">
        <v>2</v>
      </c>
      <c r="P29" s="15" t="s">
        <v>21</v>
      </c>
    </row>
    <row r="30" ht="16.05" customHeight="1" spans="1:16">
      <c r="A30" s="15">
        <v>23</v>
      </c>
      <c r="B30" s="17"/>
      <c r="C30" s="15" t="s">
        <v>50</v>
      </c>
      <c r="D30" s="15" t="s">
        <v>20</v>
      </c>
      <c r="E30" s="15">
        <v>84.7</v>
      </c>
      <c r="F30" s="15">
        <f t="shared" si="2"/>
        <v>56.4666666666667</v>
      </c>
      <c r="G30" s="15">
        <f t="shared" si="3"/>
        <v>22.59</v>
      </c>
      <c r="H30" s="15">
        <v>91.7</v>
      </c>
      <c r="I30" s="15">
        <f t="shared" si="4"/>
        <v>45.85</v>
      </c>
      <c r="J30" s="15">
        <v>92.2</v>
      </c>
      <c r="K30" s="15">
        <f t="shared" si="5"/>
        <v>46.1</v>
      </c>
      <c r="L30" s="15">
        <f t="shared" si="6"/>
        <v>91.95</v>
      </c>
      <c r="M30" s="15">
        <f t="shared" si="7"/>
        <v>55.17</v>
      </c>
      <c r="N30" s="15">
        <f t="shared" si="8"/>
        <v>77.76</v>
      </c>
      <c r="O30" s="15">
        <v>3</v>
      </c>
      <c r="P30" s="15" t="s">
        <v>21</v>
      </c>
    </row>
    <row r="31" ht="16.05" customHeight="1" spans="1:16">
      <c r="A31" s="15">
        <v>24</v>
      </c>
      <c r="B31" s="17"/>
      <c r="C31" s="15" t="s">
        <v>51</v>
      </c>
      <c r="D31" s="15" t="s">
        <v>20</v>
      </c>
      <c r="E31" s="15">
        <v>98</v>
      </c>
      <c r="F31" s="15">
        <f t="shared" si="2"/>
        <v>65.3333333333333</v>
      </c>
      <c r="G31" s="15">
        <f t="shared" si="3"/>
        <v>26.13</v>
      </c>
      <c r="H31" s="15">
        <v>84.4</v>
      </c>
      <c r="I31" s="15">
        <f t="shared" si="4"/>
        <v>42.2</v>
      </c>
      <c r="J31" s="15">
        <v>87.4</v>
      </c>
      <c r="K31" s="15">
        <f t="shared" si="5"/>
        <v>43.7</v>
      </c>
      <c r="L31" s="15">
        <f t="shared" si="6"/>
        <v>85.9</v>
      </c>
      <c r="M31" s="15">
        <f t="shared" si="7"/>
        <v>51.54</v>
      </c>
      <c r="N31" s="15">
        <f t="shared" si="8"/>
        <v>77.67</v>
      </c>
      <c r="O31" s="15">
        <v>4</v>
      </c>
      <c r="P31" s="15" t="s">
        <v>21</v>
      </c>
    </row>
    <row r="32" ht="16.05" customHeight="1" spans="1:16">
      <c r="A32" s="15">
        <v>25</v>
      </c>
      <c r="B32" s="17"/>
      <c r="C32" s="15" t="s">
        <v>52</v>
      </c>
      <c r="D32" s="15" t="s">
        <v>20</v>
      </c>
      <c r="E32" s="15">
        <v>88.2</v>
      </c>
      <c r="F32" s="15">
        <f t="shared" si="2"/>
        <v>58.8</v>
      </c>
      <c r="G32" s="15">
        <f t="shared" si="3"/>
        <v>23.52</v>
      </c>
      <c r="H32" s="15">
        <v>90.4</v>
      </c>
      <c r="I32" s="15">
        <f t="shared" si="4"/>
        <v>45.2</v>
      </c>
      <c r="J32" s="15">
        <v>89.7</v>
      </c>
      <c r="K32" s="15">
        <f t="shared" si="5"/>
        <v>44.85</v>
      </c>
      <c r="L32" s="15">
        <f t="shared" si="6"/>
        <v>90.05</v>
      </c>
      <c r="M32" s="15">
        <f t="shared" si="7"/>
        <v>54.03</v>
      </c>
      <c r="N32" s="15">
        <f t="shared" si="8"/>
        <v>77.55</v>
      </c>
      <c r="O32" s="15">
        <v>5</v>
      </c>
      <c r="P32" s="15" t="s">
        <v>21</v>
      </c>
    </row>
    <row r="33" ht="16.05" customHeight="1" spans="1:16">
      <c r="A33" s="15">
        <v>26</v>
      </c>
      <c r="B33" s="17"/>
      <c r="C33" s="15" t="s">
        <v>53</v>
      </c>
      <c r="D33" s="15" t="s">
        <v>20</v>
      </c>
      <c r="E33" s="15">
        <v>88.9</v>
      </c>
      <c r="F33" s="15">
        <f t="shared" si="2"/>
        <v>59.2666666666667</v>
      </c>
      <c r="G33" s="15">
        <f t="shared" si="3"/>
        <v>23.71</v>
      </c>
      <c r="H33" s="15">
        <v>89.8</v>
      </c>
      <c r="I33" s="15">
        <f t="shared" si="4"/>
        <v>44.9</v>
      </c>
      <c r="J33" s="15">
        <v>86.8</v>
      </c>
      <c r="K33" s="15">
        <f t="shared" si="5"/>
        <v>43.4</v>
      </c>
      <c r="L33" s="15">
        <f t="shared" si="6"/>
        <v>88.3</v>
      </c>
      <c r="M33" s="15">
        <f t="shared" si="7"/>
        <v>52.98</v>
      </c>
      <c r="N33" s="15">
        <f t="shared" si="8"/>
        <v>76.69</v>
      </c>
      <c r="O33" s="15">
        <v>6</v>
      </c>
      <c r="P33" s="15" t="s">
        <v>21</v>
      </c>
    </row>
    <row r="34" ht="16.05" customHeight="1" spans="1:16">
      <c r="A34" s="15">
        <v>27</v>
      </c>
      <c r="B34" s="18"/>
      <c r="C34" s="15" t="s">
        <v>54</v>
      </c>
      <c r="D34" s="15" t="s">
        <v>20</v>
      </c>
      <c r="E34" s="15">
        <v>90.5</v>
      </c>
      <c r="F34" s="15">
        <f t="shared" si="2"/>
        <v>60.3333333333333</v>
      </c>
      <c r="G34" s="15">
        <f t="shared" si="3"/>
        <v>24.13</v>
      </c>
      <c r="H34" s="15">
        <v>91.9</v>
      </c>
      <c r="I34" s="15">
        <f t="shared" si="4"/>
        <v>45.95</v>
      </c>
      <c r="J34" s="15">
        <v>83.2</v>
      </c>
      <c r="K34" s="15">
        <f t="shared" si="5"/>
        <v>41.6</v>
      </c>
      <c r="L34" s="15">
        <f t="shared" si="6"/>
        <v>87.55</v>
      </c>
      <c r="M34" s="15">
        <f t="shared" si="7"/>
        <v>52.53</v>
      </c>
      <c r="N34" s="15">
        <f t="shared" si="8"/>
        <v>76.66</v>
      </c>
      <c r="O34" s="15">
        <v>7</v>
      </c>
      <c r="P34" s="15" t="s">
        <v>21</v>
      </c>
    </row>
    <row r="35" ht="8" customHeight="1" spans="1:16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ht="16.05" customHeight="1" spans="1:16">
      <c r="A36" s="15">
        <v>28</v>
      </c>
      <c r="B36" s="16" t="s">
        <v>55</v>
      </c>
      <c r="C36" s="15" t="s">
        <v>56</v>
      </c>
      <c r="D36" s="15" t="s">
        <v>20</v>
      </c>
      <c r="E36" s="15">
        <v>113.2</v>
      </c>
      <c r="F36" s="15">
        <f>E36/1.5</f>
        <v>75.4666666666667</v>
      </c>
      <c r="G36" s="15">
        <f>ROUND(F36*0.4,2)</f>
        <v>30.19</v>
      </c>
      <c r="H36" s="15">
        <v>89</v>
      </c>
      <c r="I36" s="15">
        <f>ROUND(H36*0.5,2)</f>
        <v>44.5</v>
      </c>
      <c r="J36" s="15">
        <v>86.8</v>
      </c>
      <c r="K36" s="15">
        <f>ROUND(J36*0.5,2)</f>
        <v>43.4</v>
      </c>
      <c r="L36" s="15">
        <f>I36+K36</f>
        <v>87.9</v>
      </c>
      <c r="M36" s="15">
        <f>ROUND(L36*0.6,2)</f>
        <v>52.74</v>
      </c>
      <c r="N36" s="15">
        <f>G36+M36</f>
        <v>82.93</v>
      </c>
      <c r="O36" s="15">
        <v>1</v>
      </c>
      <c r="P36" s="15" t="s">
        <v>21</v>
      </c>
    </row>
    <row r="37" ht="16.05" customHeight="1" spans="1:16">
      <c r="A37" s="15">
        <v>29</v>
      </c>
      <c r="B37" s="17"/>
      <c r="C37" s="15" t="s">
        <v>57</v>
      </c>
      <c r="D37" s="15" t="s">
        <v>20</v>
      </c>
      <c r="E37" s="15">
        <v>105.8</v>
      </c>
      <c r="F37" s="15">
        <f>E37/1.5</f>
        <v>70.5333333333333</v>
      </c>
      <c r="G37" s="15">
        <f>ROUND(F37*0.4,2)</f>
        <v>28.21</v>
      </c>
      <c r="H37" s="15">
        <v>81.2</v>
      </c>
      <c r="I37" s="15">
        <f>ROUND(H37*0.5,2)</f>
        <v>40.6</v>
      </c>
      <c r="J37" s="15">
        <v>94.2</v>
      </c>
      <c r="K37" s="15">
        <f>ROUND(J37*0.5,2)</f>
        <v>47.1</v>
      </c>
      <c r="L37" s="15">
        <f>I37+K37</f>
        <v>87.7</v>
      </c>
      <c r="M37" s="15">
        <f>ROUND(L37*0.6,2)</f>
        <v>52.62</v>
      </c>
      <c r="N37" s="15">
        <f>G37+M37</f>
        <v>80.83</v>
      </c>
      <c r="O37" s="15">
        <v>2</v>
      </c>
      <c r="P37" s="15" t="s">
        <v>21</v>
      </c>
    </row>
    <row r="38" ht="16.05" customHeight="1" spans="1:16">
      <c r="A38" s="15">
        <v>30</v>
      </c>
      <c r="B38" s="18"/>
      <c r="C38" s="15" t="s">
        <v>58</v>
      </c>
      <c r="D38" s="15" t="s">
        <v>20</v>
      </c>
      <c r="E38" s="15">
        <v>106.2</v>
      </c>
      <c r="F38" s="15">
        <f>E38/1.5</f>
        <v>70.8</v>
      </c>
      <c r="G38" s="15">
        <f>ROUND(F38*0.4,2)</f>
        <v>28.32</v>
      </c>
      <c r="H38" s="15">
        <v>81</v>
      </c>
      <c r="I38" s="15">
        <f>ROUND(H38*0.5,2)</f>
        <v>40.5</v>
      </c>
      <c r="J38" s="15">
        <v>91.8</v>
      </c>
      <c r="K38" s="15">
        <f>ROUND(J38*0.5,2)</f>
        <v>45.9</v>
      </c>
      <c r="L38" s="15">
        <f>I38+K38</f>
        <v>86.4</v>
      </c>
      <c r="M38" s="15">
        <f>ROUND(L38*0.6,2)</f>
        <v>51.84</v>
      </c>
      <c r="N38" s="15">
        <f>G38+M38</f>
        <v>80.16</v>
      </c>
      <c r="O38" s="15">
        <v>3</v>
      </c>
      <c r="P38" s="15" t="s">
        <v>21</v>
      </c>
    </row>
    <row r="39" ht="9" customHeight="1" spans="1:1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ht="16.05" customHeight="1" spans="1:16">
      <c r="A40" s="15">
        <v>31</v>
      </c>
      <c r="B40" s="16" t="s">
        <v>59</v>
      </c>
      <c r="C40" s="15" t="s">
        <v>60</v>
      </c>
      <c r="D40" s="15" t="s">
        <v>20</v>
      </c>
      <c r="E40" s="15">
        <v>111</v>
      </c>
      <c r="F40" s="15">
        <f t="shared" ref="F40:F75" si="9">E40/1.5</f>
        <v>74</v>
      </c>
      <c r="G40" s="15">
        <f t="shared" ref="G40:G75" si="10">ROUND(F40*0.4,2)</f>
        <v>29.6</v>
      </c>
      <c r="H40" s="15">
        <v>89</v>
      </c>
      <c r="I40" s="15">
        <f t="shared" ref="I40:I74" si="11">ROUND(H40*0.5,2)</f>
        <v>44.5</v>
      </c>
      <c r="J40" s="15">
        <v>100</v>
      </c>
      <c r="K40" s="15">
        <f t="shared" ref="K40:K75" si="12">ROUND(J40*0.5,2)</f>
        <v>50</v>
      </c>
      <c r="L40" s="15">
        <f t="shared" ref="L40:L74" si="13">I40+K40</f>
        <v>94.5</v>
      </c>
      <c r="M40" s="15">
        <f t="shared" ref="M40:M75" si="14">ROUND(L40*0.6,2)</f>
        <v>56.7</v>
      </c>
      <c r="N40" s="15">
        <f t="shared" ref="N40:N74" si="15">G40+M40</f>
        <v>86.3</v>
      </c>
      <c r="O40" s="15">
        <v>1</v>
      </c>
      <c r="P40" s="15" t="s">
        <v>21</v>
      </c>
    </row>
    <row r="41" ht="16.05" customHeight="1" spans="1:16">
      <c r="A41" s="15">
        <v>32</v>
      </c>
      <c r="B41" s="17"/>
      <c r="C41" s="15" t="s">
        <v>61</v>
      </c>
      <c r="D41" s="15" t="s">
        <v>38</v>
      </c>
      <c r="E41" s="15">
        <v>108.2</v>
      </c>
      <c r="F41" s="15">
        <f t="shared" si="9"/>
        <v>72.1333333333333</v>
      </c>
      <c r="G41" s="15">
        <f t="shared" si="10"/>
        <v>28.85</v>
      </c>
      <c r="H41" s="15">
        <v>88.6</v>
      </c>
      <c r="I41" s="15">
        <f t="shared" si="11"/>
        <v>44.3</v>
      </c>
      <c r="J41" s="15">
        <v>100</v>
      </c>
      <c r="K41" s="15">
        <f t="shared" si="12"/>
        <v>50</v>
      </c>
      <c r="L41" s="15">
        <f t="shared" si="13"/>
        <v>94.3</v>
      </c>
      <c r="M41" s="15">
        <f t="shared" si="14"/>
        <v>56.58</v>
      </c>
      <c r="N41" s="15">
        <f t="shared" si="15"/>
        <v>85.43</v>
      </c>
      <c r="O41" s="15">
        <v>2</v>
      </c>
      <c r="P41" s="15" t="s">
        <v>21</v>
      </c>
    </row>
    <row r="42" ht="16.05" customHeight="1" spans="1:16">
      <c r="A42" s="15">
        <v>33</v>
      </c>
      <c r="B42" s="17"/>
      <c r="C42" s="15" t="s">
        <v>62</v>
      </c>
      <c r="D42" s="15" t="s">
        <v>38</v>
      </c>
      <c r="E42" s="15">
        <v>107</v>
      </c>
      <c r="F42" s="15">
        <f t="shared" si="9"/>
        <v>71.3333333333333</v>
      </c>
      <c r="G42" s="15">
        <f t="shared" si="10"/>
        <v>28.53</v>
      </c>
      <c r="H42" s="15">
        <v>87</v>
      </c>
      <c r="I42" s="15">
        <f t="shared" si="11"/>
        <v>43.5</v>
      </c>
      <c r="J42" s="15">
        <v>100</v>
      </c>
      <c r="K42" s="15">
        <f t="shared" si="12"/>
        <v>50</v>
      </c>
      <c r="L42" s="15">
        <f t="shared" si="13"/>
        <v>93.5</v>
      </c>
      <c r="M42" s="15">
        <f t="shared" si="14"/>
        <v>56.1</v>
      </c>
      <c r="N42" s="15">
        <f t="shared" si="15"/>
        <v>84.63</v>
      </c>
      <c r="O42" s="15">
        <v>3</v>
      </c>
      <c r="P42" s="15" t="s">
        <v>21</v>
      </c>
    </row>
    <row r="43" ht="16.05" customHeight="1" spans="1:16">
      <c r="A43" s="15">
        <v>34</v>
      </c>
      <c r="B43" s="17"/>
      <c r="C43" s="15" t="s">
        <v>63</v>
      </c>
      <c r="D43" s="15" t="s">
        <v>38</v>
      </c>
      <c r="E43" s="15">
        <v>107.1</v>
      </c>
      <c r="F43" s="15">
        <f t="shared" si="9"/>
        <v>71.4</v>
      </c>
      <c r="G43" s="15">
        <f t="shared" si="10"/>
        <v>28.56</v>
      </c>
      <c r="H43" s="15">
        <v>84.8</v>
      </c>
      <c r="I43" s="15">
        <f t="shared" si="11"/>
        <v>42.4</v>
      </c>
      <c r="J43" s="15">
        <v>100</v>
      </c>
      <c r="K43" s="15">
        <f t="shared" si="12"/>
        <v>50</v>
      </c>
      <c r="L43" s="15">
        <f t="shared" si="13"/>
        <v>92.4</v>
      </c>
      <c r="M43" s="15">
        <f t="shared" si="14"/>
        <v>55.44</v>
      </c>
      <c r="N43" s="15">
        <f t="shared" si="15"/>
        <v>84</v>
      </c>
      <c r="O43" s="15">
        <v>4</v>
      </c>
      <c r="P43" s="15" t="s">
        <v>21</v>
      </c>
    </row>
    <row r="44" ht="16.05" customHeight="1" spans="1:16">
      <c r="A44" s="15">
        <v>35</v>
      </c>
      <c r="B44" s="17"/>
      <c r="C44" s="15" t="s">
        <v>64</v>
      </c>
      <c r="D44" s="15" t="s">
        <v>38</v>
      </c>
      <c r="E44" s="15">
        <v>102.5</v>
      </c>
      <c r="F44" s="15">
        <f t="shared" si="9"/>
        <v>68.3333333333333</v>
      </c>
      <c r="G44" s="15">
        <f t="shared" si="10"/>
        <v>27.33</v>
      </c>
      <c r="H44" s="15">
        <v>87.8</v>
      </c>
      <c r="I44" s="15">
        <f t="shared" si="11"/>
        <v>43.9</v>
      </c>
      <c r="J44" s="15">
        <v>100</v>
      </c>
      <c r="K44" s="15">
        <f t="shared" si="12"/>
        <v>50</v>
      </c>
      <c r="L44" s="15">
        <f t="shared" si="13"/>
        <v>93.9</v>
      </c>
      <c r="M44" s="15">
        <f t="shared" si="14"/>
        <v>56.34</v>
      </c>
      <c r="N44" s="15">
        <f t="shared" si="15"/>
        <v>83.67</v>
      </c>
      <c r="O44" s="15">
        <v>5</v>
      </c>
      <c r="P44" s="15" t="s">
        <v>21</v>
      </c>
    </row>
    <row r="45" ht="16.05" customHeight="1" spans="1:16">
      <c r="A45" s="15">
        <v>36</v>
      </c>
      <c r="B45" s="17"/>
      <c r="C45" s="15" t="s">
        <v>65</v>
      </c>
      <c r="D45" s="15" t="s">
        <v>38</v>
      </c>
      <c r="E45" s="15">
        <v>97.2</v>
      </c>
      <c r="F45" s="15">
        <f t="shared" si="9"/>
        <v>64.8</v>
      </c>
      <c r="G45" s="15">
        <f t="shared" si="10"/>
        <v>25.92</v>
      </c>
      <c r="H45" s="15">
        <v>89.6</v>
      </c>
      <c r="I45" s="15">
        <f t="shared" si="11"/>
        <v>44.8</v>
      </c>
      <c r="J45" s="15">
        <v>100</v>
      </c>
      <c r="K45" s="15">
        <f t="shared" si="12"/>
        <v>50</v>
      </c>
      <c r="L45" s="15">
        <f t="shared" si="13"/>
        <v>94.8</v>
      </c>
      <c r="M45" s="15">
        <f t="shared" si="14"/>
        <v>56.88</v>
      </c>
      <c r="N45" s="15">
        <f t="shared" si="15"/>
        <v>82.8</v>
      </c>
      <c r="O45" s="15">
        <v>6</v>
      </c>
      <c r="P45" s="15" t="s">
        <v>21</v>
      </c>
    </row>
    <row r="46" ht="16.05" customHeight="1" spans="1:16">
      <c r="A46" s="15">
        <v>37</v>
      </c>
      <c r="B46" s="17"/>
      <c r="C46" s="15" t="s">
        <v>66</v>
      </c>
      <c r="D46" s="15" t="s">
        <v>38</v>
      </c>
      <c r="E46" s="15">
        <v>92.8</v>
      </c>
      <c r="F46" s="15">
        <f t="shared" si="9"/>
        <v>61.8666666666667</v>
      </c>
      <c r="G46" s="15">
        <f t="shared" si="10"/>
        <v>24.75</v>
      </c>
      <c r="H46" s="15">
        <v>86.8</v>
      </c>
      <c r="I46" s="15">
        <f t="shared" si="11"/>
        <v>43.4</v>
      </c>
      <c r="J46" s="15">
        <v>100</v>
      </c>
      <c r="K46" s="15">
        <f t="shared" si="12"/>
        <v>50</v>
      </c>
      <c r="L46" s="15">
        <f t="shared" si="13"/>
        <v>93.4</v>
      </c>
      <c r="M46" s="15">
        <f t="shared" si="14"/>
        <v>56.04</v>
      </c>
      <c r="N46" s="15">
        <f t="shared" si="15"/>
        <v>80.79</v>
      </c>
      <c r="O46" s="15">
        <v>7</v>
      </c>
      <c r="P46" s="15" t="s">
        <v>21</v>
      </c>
    </row>
    <row r="47" ht="16.05" customHeight="1" spans="1:16">
      <c r="A47" s="15">
        <v>38</v>
      </c>
      <c r="B47" s="17"/>
      <c r="C47" s="15" t="s">
        <v>67</v>
      </c>
      <c r="D47" s="15" t="s">
        <v>20</v>
      </c>
      <c r="E47" s="15">
        <v>90</v>
      </c>
      <c r="F47" s="15">
        <f t="shared" si="9"/>
        <v>60</v>
      </c>
      <c r="G47" s="15">
        <f t="shared" si="10"/>
        <v>24</v>
      </c>
      <c r="H47" s="15">
        <v>88.4</v>
      </c>
      <c r="I47" s="15">
        <f t="shared" si="11"/>
        <v>44.2</v>
      </c>
      <c r="J47" s="15">
        <v>100</v>
      </c>
      <c r="K47" s="15">
        <f t="shared" si="12"/>
        <v>50</v>
      </c>
      <c r="L47" s="15">
        <f t="shared" si="13"/>
        <v>94.2</v>
      </c>
      <c r="M47" s="15">
        <f t="shared" si="14"/>
        <v>56.52</v>
      </c>
      <c r="N47" s="15">
        <f t="shared" si="15"/>
        <v>80.52</v>
      </c>
      <c r="O47" s="15">
        <v>8</v>
      </c>
      <c r="P47" s="15" t="s">
        <v>21</v>
      </c>
    </row>
    <row r="48" ht="16.05" customHeight="1" spans="1:16">
      <c r="A48" s="15">
        <v>39</v>
      </c>
      <c r="B48" s="17"/>
      <c r="C48" s="15" t="s">
        <v>68</v>
      </c>
      <c r="D48" s="15" t="s">
        <v>38</v>
      </c>
      <c r="E48" s="15">
        <v>98.2</v>
      </c>
      <c r="F48" s="15">
        <f t="shared" si="9"/>
        <v>65.4666666666667</v>
      </c>
      <c r="G48" s="15">
        <f t="shared" si="10"/>
        <v>26.19</v>
      </c>
      <c r="H48" s="15">
        <v>89.4</v>
      </c>
      <c r="I48" s="15">
        <f t="shared" si="11"/>
        <v>44.7</v>
      </c>
      <c r="J48" s="15">
        <v>90</v>
      </c>
      <c r="K48" s="15">
        <f t="shared" si="12"/>
        <v>45</v>
      </c>
      <c r="L48" s="15">
        <f t="shared" si="13"/>
        <v>89.7</v>
      </c>
      <c r="M48" s="15">
        <f t="shared" si="14"/>
        <v>53.82</v>
      </c>
      <c r="N48" s="15">
        <f t="shared" si="15"/>
        <v>80.01</v>
      </c>
      <c r="O48" s="15">
        <v>9</v>
      </c>
      <c r="P48" s="15" t="s">
        <v>21</v>
      </c>
    </row>
    <row r="49" ht="16.05" customHeight="1" spans="1:16">
      <c r="A49" s="15">
        <v>40</v>
      </c>
      <c r="B49" s="17"/>
      <c r="C49" s="15" t="s">
        <v>69</v>
      </c>
      <c r="D49" s="15" t="s">
        <v>38</v>
      </c>
      <c r="E49" s="15">
        <v>90.6</v>
      </c>
      <c r="F49" s="15">
        <f t="shared" si="9"/>
        <v>60.4</v>
      </c>
      <c r="G49" s="15">
        <f t="shared" si="10"/>
        <v>24.16</v>
      </c>
      <c r="H49" s="15">
        <v>85.6</v>
      </c>
      <c r="I49" s="15">
        <f t="shared" si="11"/>
        <v>42.8</v>
      </c>
      <c r="J49" s="15">
        <v>100</v>
      </c>
      <c r="K49" s="15">
        <f t="shared" si="12"/>
        <v>50</v>
      </c>
      <c r="L49" s="15">
        <f t="shared" si="13"/>
        <v>92.8</v>
      </c>
      <c r="M49" s="15">
        <f t="shared" si="14"/>
        <v>55.68</v>
      </c>
      <c r="N49" s="15">
        <f t="shared" si="15"/>
        <v>79.84</v>
      </c>
      <c r="O49" s="15">
        <v>10</v>
      </c>
      <c r="P49" s="15" t="s">
        <v>21</v>
      </c>
    </row>
    <row r="50" ht="16.05" customHeight="1" spans="1:16">
      <c r="A50" s="15">
        <v>41</v>
      </c>
      <c r="B50" s="17"/>
      <c r="C50" s="15" t="s">
        <v>70</v>
      </c>
      <c r="D50" s="15" t="s">
        <v>38</v>
      </c>
      <c r="E50" s="15">
        <v>94.7</v>
      </c>
      <c r="F50" s="15">
        <f t="shared" si="9"/>
        <v>63.1333333333333</v>
      </c>
      <c r="G50" s="15">
        <f t="shared" si="10"/>
        <v>25.25</v>
      </c>
      <c r="H50" s="15">
        <v>81.2</v>
      </c>
      <c r="I50" s="15">
        <f t="shared" si="11"/>
        <v>40.6</v>
      </c>
      <c r="J50" s="15">
        <v>100</v>
      </c>
      <c r="K50" s="15">
        <f t="shared" si="12"/>
        <v>50</v>
      </c>
      <c r="L50" s="15">
        <f t="shared" si="13"/>
        <v>90.6</v>
      </c>
      <c r="M50" s="15">
        <f t="shared" si="14"/>
        <v>54.36</v>
      </c>
      <c r="N50" s="15">
        <f t="shared" si="15"/>
        <v>79.61</v>
      </c>
      <c r="O50" s="15">
        <v>11</v>
      </c>
      <c r="P50" s="15" t="s">
        <v>21</v>
      </c>
    </row>
    <row r="51" ht="16.05" customHeight="1" spans="1:16">
      <c r="A51" s="15">
        <v>42</v>
      </c>
      <c r="B51" s="18"/>
      <c r="C51" s="15" t="s">
        <v>71</v>
      </c>
      <c r="D51" s="15" t="s">
        <v>38</v>
      </c>
      <c r="E51" s="15">
        <v>85.8</v>
      </c>
      <c r="F51" s="15">
        <f t="shared" si="9"/>
        <v>57.2</v>
      </c>
      <c r="G51" s="15">
        <f t="shared" si="10"/>
        <v>22.88</v>
      </c>
      <c r="H51" s="15">
        <v>88.6</v>
      </c>
      <c r="I51" s="15">
        <f t="shared" si="11"/>
        <v>44.3</v>
      </c>
      <c r="J51" s="15">
        <v>100</v>
      </c>
      <c r="K51" s="15">
        <f t="shared" si="12"/>
        <v>50</v>
      </c>
      <c r="L51" s="15">
        <f t="shared" si="13"/>
        <v>94.3</v>
      </c>
      <c r="M51" s="15">
        <f t="shared" si="14"/>
        <v>56.58</v>
      </c>
      <c r="N51" s="15">
        <f t="shared" si="15"/>
        <v>79.46</v>
      </c>
      <c r="O51" s="15">
        <v>12</v>
      </c>
      <c r="P51" s="15" t="s">
        <v>21</v>
      </c>
    </row>
    <row r="52" ht="8" customHeight="1" spans="1:1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ht="16.05" customHeight="1" spans="1:16">
      <c r="A53" s="15">
        <v>43</v>
      </c>
      <c r="B53" s="20" t="s">
        <v>72</v>
      </c>
      <c r="C53" s="15" t="s">
        <v>73</v>
      </c>
      <c r="D53" s="15" t="s">
        <v>20</v>
      </c>
      <c r="E53" s="15"/>
      <c r="F53" s="15"/>
      <c r="G53" s="15"/>
      <c r="H53" s="15">
        <v>87</v>
      </c>
      <c r="I53" s="15"/>
      <c r="J53" s="15"/>
      <c r="K53" s="15"/>
      <c r="L53" s="15">
        <f>H53</f>
        <v>87</v>
      </c>
      <c r="M53" s="15"/>
      <c r="N53" s="15">
        <f>L53</f>
        <v>87</v>
      </c>
      <c r="O53" s="15">
        <v>1</v>
      </c>
      <c r="P53" s="15" t="s">
        <v>21</v>
      </c>
    </row>
    <row r="54" ht="16.05" customHeight="1" spans="1:16">
      <c r="A54" s="15">
        <v>44</v>
      </c>
      <c r="B54" s="21"/>
      <c r="C54" s="15" t="s">
        <v>74</v>
      </c>
      <c r="D54" s="15" t="s">
        <v>20</v>
      </c>
      <c r="E54" s="15"/>
      <c r="F54" s="15"/>
      <c r="G54" s="15"/>
      <c r="H54" s="15">
        <v>86.8</v>
      </c>
      <c r="I54" s="15"/>
      <c r="J54" s="15"/>
      <c r="K54" s="15"/>
      <c r="L54" s="15">
        <f>H54</f>
        <v>86.8</v>
      </c>
      <c r="M54" s="15"/>
      <c r="N54" s="15">
        <f>L54</f>
        <v>86.8</v>
      </c>
      <c r="O54" s="15">
        <v>2</v>
      </c>
      <c r="P54" s="15" t="s">
        <v>21</v>
      </c>
    </row>
    <row r="55" ht="16.05" customHeight="1" spans="1:16">
      <c r="A55" s="15">
        <v>45</v>
      </c>
      <c r="B55" s="21"/>
      <c r="C55" s="15" t="s">
        <v>75</v>
      </c>
      <c r="D55" s="15" t="s">
        <v>38</v>
      </c>
      <c r="E55" s="15"/>
      <c r="F55" s="15"/>
      <c r="G55" s="15"/>
      <c r="H55" s="15">
        <v>86.2</v>
      </c>
      <c r="I55" s="15"/>
      <c r="J55" s="15"/>
      <c r="K55" s="15"/>
      <c r="L55" s="15">
        <f>H55</f>
        <v>86.2</v>
      </c>
      <c r="M55" s="15"/>
      <c r="N55" s="15">
        <f>L55</f>
        <v>86.2</v>
      </c>
      <c r="O55" s="15">
        <v>3</v>
      </c>
      <c r="P55" s="15" t="s">
        <v>21</v>
      </c>
    </row>
    <row r="56" ht="16.05" customHeight="1" spans="1:16">
      <c r="A56" s="15">
        <v>46</v>
      </c>
      <c r="B56" s="21"/>
      <c r="C56" s="15" t="s">
        <v>76</v>
      </c>
      <c r="D56" s="15" t="s">
        <v>20</v>
      </c>
      <c r="E56" s="15"/>
      <c r="F56" s="15"/>
      <c r="G56" s="15"/>
      <c r="H56" s="15">
        <v>82</v>
      </c>
      <c r="I56" s="15"/>
      <c r="J56" s="15"/>
      <c r="K56" s="15"/>
      <c r="L56" s="15">
        <f>H56</f>
        <v>82</v>
      </c>
      <c r="M56" s="15"/>
      <c r="N56" s="15">
        <f>L56</f>
        <v>82</v>
      </c>
      <c r="O56" s="15">
        <v>4</v>
      </c>
      <c r="P56" s="15" t="s">
        <v>21</v>
      </c>
    </row>
    <row r="57" ht="16.05" customHeight="1" spans="1:16">
      <c r="A57" s="15">
        <v>47</v>
      </c>
      <c r="B57" s="22"/>
      <c r="C57" s="15" t="s">
        <v>77</v>
      </c>
      <c r="D57" s="15" t="s">
        <v>20</v>
      </c>
      <c r="E57" s="15"/>
      <c r="F57" s="15"/>
      <c r="G57" s="15"/>
      <c r="H57" s="15">
        <v>76.2</v>
      </c>
      <c r="I57" s="15"/>
      <c r="J57" s="15"/>
      <c r="K57" s="15"/>
      <c r="L57" s="15">
        <f>H57</f>
        <v>76.2</v>
      </c>
      <c r="M57" s="15"/>
      <c r="N57" s="15">
        <f>L57</f>
        <v>76.2</v>
      </c>
      <c r="O57" s="15">
        <v>5</v>
      </c>
      <c r="P57" s="15" t="s">
        <v>21</v>
      </c>
    </row>
    <row r="58" s="1" customFormat="1" ht="9" customHeight="1" spans="1:1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ht="16.05" customHeight="1" spans="1:16">
      <c r="A59" s="15">
        <v>48</v>
      </c>
      <c r="B59" s="16" t="s">
        <v>78</v>
      </c>
      <c r="C59" s="15" t="s">
        <v>79</v>
      </c>
      <c r="D59" s="15" t="s">
        <v>20</v>
      </c>
      <c r="E59" s="15">
        <v>109.3</v>
      </c>
      <c r="F59" s="15">
        <f t="shared" ref="F59:F85" si="16">E59/1.5</f>
        <v>72.8666666666667</v>
      </c>
      <c r="G59" s="15">
        <f t="shared" ref="G59:G85" si="17">ROUND(F59*0.4,2)</f>
        <v>29.15</v>
      </c>
      <c r="H59" s="15">
        <v>85.2</v>
      </c>
      <c r="I59" s="15"/>
      <c r="J59" s="15"/>
      <c r="K59" s="15"/>
      <c r="L59" s="15">
        <f t="shared" ref="L59:L85" si="18">H59</f>
        <v>85.2</v>
      </c>
      <c r="M59" s="15">
        <f t="shared" ref="M59:M85" si="19">ROUND(L59*0.6,2)</f>
        <v>51.12</v>
      </c>
      <c r="N59" s="15">
        <f t="shared" ref="N59:N82" si="20">G59+M59</f>
        <v>80.27</v>
      </c>
      <c r="O59" s="15">
        <v>1</v>
      </c>
      <c r="P59" s="15" t="s">
        <v>21</v>
      </c>
    </row>
    <row r="60" ht="16.05" customHeight="1" spans="1:16">
      <c r="A60" s="15">
        <v>49</v>
      </c>
      <c r="B60" s="17"/>
      <c r="C60" s="15" t="s">
        <v>80</v>
      </c>
      <c r="D60" s="15" t="s">
        <v>20</v>
      </c>
      <c r="E60" s="15">
        <v>103</v>
      </c>
      <c r="F60" s="15">
        <f t="shared" si="16"/>
        <v>68.6666666666667</v>
      </c>
      <c r="G60" s="15">
        <f t="shared" si="17"/>
        <v>27.47</v>
      </c>
      <c r="H60" s="15">
        <v>88</v>
      </c>
      <c r="I60" s="15"/>
      <c r="J60" s="15"/>
      <c r="K60" s="15"/>
      <c r="L60" s="15">
        <f t="shared" si="18"/>
        <v>88</v>
      </c>
      <c r="M60" s="15">
        <f t="shared" si="19"/>
        <v>52.8</v>
      </c>
      <c r="N60" s="15">
        <f t="shared" si="20"/>
        <v>80.27</v>
      </c>
      <c r="O60" s="15">
        <v>1</v>
      </c>
      <c r="P60" s="15" t="s">
        <v>21</v>
      </c>
    </row>
    <row r="61" ht="16.05" customHeight="1" spans="1:16">
      <c r="A61" s="15">
        <v>50</v>
      </c>
      <c r="B61" s="17"/>
      <c r="C61" s="15" t="s">
        <v>81</v>
      </c>
      <c r="D61" s="15" t="s">
        <v>20</v>
      </c>
      <c r="E61" s="15">
        <v>94.5</v>
      </c>
      <c r="F61" s="15">
        <f t="shared" si="16"/>
        <v>63</v>
      </c>
      <c r="G61" s="15">
        <f t="shared" si="17"/>
        <v>25.2</v>
      </c>
      <c r="H61" s="15">
        <v>89</v>
      </c>
      <c r="I61" s="15"/>
      <c r="J61" s="15"/>
      <c r="K61" s="15"/>
      <c r="L61" s="15">
        <f t="shared" si="18"/>
        <v>89</v>
      </c>
      <c r="M61" s="15">
        <f t="shared" si="19"/>
        <v>53.4</v>
      </c>
      <c r="N61" s="15">
        <f t="shared" si="20"/>
        <v>78.6</v>
      </c>
      <c r="O61" s="15">
        <v>3</v>
      </c>
      <c r="P61" s="15" t="s">
        <v>21</v>
      </c>
    </row>
    <row r="62" ht="16.05" customHeight="1" spans="1:16">
      <c r="A62" s="15">
        <v>51</v>
      </c>
      <c r="B62" s="17"/>
      <c r="C62" s="15" t="s">
        <v>82</v>
      </c>
      <c r="D62" s="15" t="s">
        <v>20</v>
      </c>
      <c r="E62" s="15">
        <v>88.7</v>
      </c>
      <c r="F62" s="15">
        <f t="shared" si="16"/>
        <v>59.1333333333333</v>
      </c>
      <c r="G62" s="15">
        <f t="shared" si="17"/>
        <v>23.65</v>
      </c>
      <c r="H62" s="15">
        <v>88.8</v>
      </c>
      <c r="I62" s="15"/>
      <c r="J62" s="15"/>
      <c r="K62" s="15"/>
      <c r="L62" s="15">
        <f t="shared" si="18"/>
        <v>88.8</v>
      </c>
      <c r="M62" s="15">
        <f t="shared" si="19"/>
        <v>53.28</v>
      </c>
      <c r="N62" s="15">
        <f t="shared" si="20"/>
        <v>76.93</v>
      </c>
      <c r="O62" s="15">
        <v>4</v>
      </c>
      <c r="P62" s="15" t="s">
        <v>21</v>
      </c>
    </row>
    <row r="63" ht="16.05" customHeight="1" spans="1:16">
      <c r="A63" s="15">
        <v>52</v>
      </c>
      <c r="B63" s="17"/>
      <c r="C63" s="15" t="s">
        <v>83</v>
      </c>
      <c r="D63" s="15" t="s">
        <v>20</v>
      </c>
      <c r="E63" s="15">
        <v>82.5</v>
      </c>
      <c r="F63" s="15">
        <f t="shared" si="16"/>
        <v>55</v>
      </c>
      <c r="G63" s="15">
        <f t="shared" si="17"/>
        <v>22</v>
      </c>
      <c r="H63" s="15">
        <v>91</v>
      </c>
      <c r="I63" s="15"/>
      <c r="J63" s="15"/>
      <c r="K63" s="15"/>
      <c r="L63" s="15">
        <f t="shared" si="18"/>
        <v>91</v>
      </c>
      <c r="M63" s="15">
        <f t="shared" si="19"/>
        <v>54.6</v>
      </c>
      <c r="N63" s="15">
        <f t="shared" si="20"/>
        <v>76.6</v>
      </c>
      <c r="O63" s="15">
        <v>5</v>
      </c>
      <c r="P63" s="15" t="s">
        <v>21</v>
      </c>
    </row>
    <row r="64" ht="16.05" customHeight="1" spans="1:16">
      <c r="A64" s="15">
        <v>53</v>
      </c>
      <c r="B64" s="17"/>
      <c r="C64" s="15" t="s">
        <v>84</v>
      </c>
      <c r="D64" s="15" t="s">
        <v>20</v>
      </c>
      <c r="E64" s="15">
        <v>84.3</v>
      </c>
      <c r="F64" s="15">
        <f t="shared" si="16"/>
        <v>56.2</v>
      </c>
      <c r="G64" s="15">
        <f t="shared" si="17"/>
        <v>22.48</v>
      </c>
      <c r="H64" s="15">
        <v>89.6</v>
      </c>
      <c r="I64" s="15"/>
      <c r="J64" s="15"/>
      <c r="K64" s="15"/>
      <c r="L64" s="15">
        <f t="shared" si="18"/>
        <v>89.6</v>
      </c>
      <c r="M64" s="15">
        <f t="shared" si="19"/>
        <v>53.76</v>
      </c>
      <c r="N64" s="15">
        <f t="shared" si="20"/>
        <v>76.24</v>
      </c>
      <c r="O64" s="15">
        <v>6</v>
      </c>
      <c r="P64" s="15" t="s">
        <v>21</v>
      </c>
    </row>
    <row r="65" ht="16.05" customHeight="1" spans="1:16">
      <c r="A65" s="15">
        <v>54</v>
      </c>
      <c r="B65" s="17"/>
      <c r="C65" s="15" t="s">
        <v>85</v>
      </c>
      <c r="D65" s="15" t="s">
        <v>20</v>
      </c>
      <c r="E65" s="15">
        <v>94.1</v>
      </c>
      <c r="F65" s="15">
        <f t="shared" si="16"/>
        <v>62.7333333333333</v>
      </c>
      <c r="G65" s="15">
        <f t="shared" si="17"/>
        <v>25.09</v>
      </c>
      <c r="H65" s="15">
        <v>84.4</v>
      </c>
      <c r="I65" s="15"/>
      <c r="J65" s="15"/>
      <c r="K65" s="15"/>
      <c r="L65" s="15">
        <f t="shared" si="18"/>
        <v>84.4</v>
      </c>
      <c r="M65" s="15">
        <f t="shared" si="19"/>
        <v>50.64</v>
      </c>
      <c r="N65" s="15">
        <f t="shared" si="20"/>
        <v>75.73</v>
      </c>
      <c r="O65" s="15">
        <v>7</v>
      </c>
      <c r="P65" s="15" t="s">
        <v>21</v>
      </c>
    </row>
    <row r="66" ht="16.05" customHeight="1" spans="1:16">
      <c r="A66" s="15">
        <v>55</v>
      </c>
      <c r="B66" s="17"/>
      <c r="C66" s="15" t="s">
        <v>86</v>
      </c>
      <c r="D66" s="15" t="s">
        <v>20</v>
      </c>
      <c r="E66" s="15">
        <v>93</v>
      </c>
      <c r="F66" s="15">
        <f t="shared" si="16"/>
        <v>62</v>
      </c>
      <c r="G66" s="15">
        <f t="shared" si="17"/>
        <v>24.8</v>
      </c>
      <c r="H66" s="15">
        <v>84.2</v>
      </c>
      <c r="I66" s="15"/>
      <c r="J66" s="15"/>
      <c r="K66" s="15"/>
      <c r="L66" s="15">
        <f t="shared" si="18"/>
        <v>84.2</v>
      </c>
      <c r="M66" s="15">
        <f t="shared" si="19"/>
        <v>50.52</v>
      </c>
      <c r="N66" s="15">
        <f t="shared" si="20"/>
        <v>75.32</v>
      </c>
      <c r="O66" s="15">
        <v>8</v>
      </c>
      <c r="P66" s="15" t="s">
        <v>21</v>
      </c>
    </row>
    <row r="67" ht="16.05" customHeight="1" spans="1:16">
      <c r="A67" s="15">
        <v>56</v>
      </c>
      <c r="B67" s="18"/>
      <c r="C67" s="15" t="s">
        <v>87</v>
      </c>
      <c r="D67" s="15" t="s">
        <v>20</v>
      </c>
      <c r="E67" s="15">
        <v>102.2</v>
      </c>
      <c r="F67" s="15">
        <f t="shared" si="16"/>
        <v>68.1333333333333</v>
      </c>
      <c r="G67" s="15">
        <f t="shared" si="17"/>
        <v>27.25</v>
      </c>
      <c r="H67" s="15">
        <v>79.8</v>
      </c>
      <c r="I67" s="15"/>
      <c r="J67" s="15"/>
      <c r="K67" s="15"/>
      <c r="L67" s="15">
        <f t="shared" si="18"/>
        <v>79.8</v>
      </c>
      <c r="M67" s="15">
        <f t="shared" si="19"/>
        <v>47.88</v>
      </c>
      <c r="N67" s="15">
        <f t="shared" si="20"/>
        <v>75.13</v>
      </c>
      <c r="O67" s="15">
        <v>9</v>
      </c>
      <c r="P67" s="15" t="s">
        <v>21</v>
      </c>
    </row>
    <row r="68" s="1" customFormat="1" ht="9" customHeight="1" spans="1:1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ht="16.05" customHeight="1" spans="1:16">
      <c r="A69" s="15">
        <v>57</v>
      </c>
      <c r="B69" s="16" t="s">
        <v>88</v>
      </c>
      <c r="C69" s="15" t="s">
        <v>89</v>
      </c>
      <c r="D69" s="15" t="s">
        <v>20</v>
      </c>
      <c r="E69" s="15">
        <v>102.3</v>
      </c>
      <c r="F69" s="15">
        <f>E69/1.5</f>
        <v>68.2</v>
      </c>
      <c r="G69" s="15">
        <f>ROUND(F69*0.4,2)</f>
        <v>27.28</v>
      </c>
      <c r="H69" s="15">
        <v>90.09</v>
      </c>
      <c r="I69" s="15"/>
      <c r="J69" s="15"/>
      <c r="K69" s="15"/>
      <c r="L69" s="15">
        <f>H69</f>
        <v>90.09</v>
      </c>
      <c r="M69" s="15">
        <f>ROUND(L69*0.6,2)</f>
        <v>54.05</v>
      </c>
      <c r="N69" s="15">
        <f>G69+M69</f>
        <v>81.33</v>
      </c>
      <c r="O69" s="15">
        <v>1</v>
      </c>
      <c r="P69" s="15" t="s">
        <v>21</v>
      </c>
    </row>
    <row r="70" ht="16.05" customHeight="1" spans="1:16">
      <c r="A70" s="15">
        <v>58</v>
      </c>
      <c r="B70" s="17"/>
      <c r="C70" s="15" t="s">
        <v>90</v>
      </c>
      <c r="D70" s="15" t="s">
        <v>20</v>
      </c>
      <c r="E70" s="15">
        <v>106</v>
      </c>
      <c r="F70" s="15">
        <f>E70/1.5</f>
        <v>70.6666666666667</v>
      </c>
      <c r="G70" s="15">
        <f>ROUND(F70*0.4,2)</f>
        <v>28.27</v>
      </c>
      <c r="H70" s="15">
        <v>84.97</v>
      </c>
      <c r="I70" s="15"/>
      <c r="J70" s="15"/>
      <c r="K70" s="15"/>
      <c r="L70" s="15">
        <f>H70</f>
        <v>84.97</v>
      </c>
      <c r="M70" s="15">
        <f>ROUND(L70*0.6,2)</f>
        <v>50.98</v>
      </c>
      <c r="N70" s="15">
        <f>G70+M70</f>
        <v>79.25</v>
      </c>
      <c r="O70" s="15">
        <v>2</v>
      </c>
      <c r="P70" s="15" t="s">
        <v>21</v>
      </c>
    </row>
    <row r="71" ht="16.05" customHeight="1" spans="1:16">
      <c r="A71" s="15">
        <v>59</v>
      </c>
      <c r="B71" s="17"/>
      <c r="C71" s="15" t="s">
        <v>91</v>
      </c>
      <c r="D71" s="15" t="s">
        <v>20</v>
      </c>
      <c r="E71" s="15">
        <v>99.6</v>
      </c>
      <c r="F71" s="15">
        <f>E71/1.5</f>
        <v>66.4</v>
      </c>
      <c r="G71" s="15">
        <f>ROUND(F71*0.4,2)</f>
        <v>26.56</v>
      </c>
      <c r="H71" s="15">
        <v>87.52</v>
      </c>
      <c r="I71" s="15"/>
      <c r="J71" s="15"/>
      <c r="K71" s="15"/>
      <c r="L71" s="15">
        <f>H71</f>
        <v>87.52</v>
      </c>
      <c r="M71" s="15">
        <f>ROUND(L71*0.6,2)</f>
        <v>52.51</v>
      </c>
      <c r="N71" s="15">
        <f>G71+M71</f>
        <v>79.07</v>
      </c>
      <c r="O71" s="15">
        <v>3</v>
      </c>
      <c r="P71" s="15" t="s">
        <v>21</v>
      </c>
    </row>
    <row r="72" ht="16.05" customHeight="1" spans="1:16">
      <c r="A72" s="15">
        <v>60</v>
      </c>
      <c r="B72" s="17"/>
      <c r="C72" s="15" t="s">
        <v>92</v>
      </c>
      <c r="D72" s="15" t="s">
        <v>20</v>
      </c>
      <c r="E72" s="15">
        <v>88.6</v>
      </c>
      <c r="F72" s="15">
        <f>E72/1.5</f>
        <v>59.0666666666667</v>
      </c>
      <c r="G72" s="15">
        <f>ROUND(F72*0.4,2)</f>
        <v>23.63</v>
      </c>
      <c r="H72" s="15">
        <v>88.74</v>
      </c>
      <c r="I72" s="15"/>
      <c r="J72" s="15"/>
      <c r="K72" s="15"/>
      <c r="L72" s="15">
        <f>H72</f>
        <v>88.74</v>
      </c>
      <c r="M72" s="15">
        <f>ROUND(L72*0.6,2)</f>
        <v>53.24</v>
      </c>
      <c r="N72" s="15">
        <f>G72+M72</f>
        <v>76.87</v>
      </c>
      <c r="O72" s="15">
        <v>4</v>
      </c>
      <c r="P72" s="15" t="s">
        <v>21</v>
      </c>
    </row>
    <row r="73" ht="16.05" customHeight="1" spans="1:16">
      <c r="A73" s="15">
        <v>61</v>
      </c>
      <c r="B73" s="18"/>
      <c r="C73" s="15" t="s">
        <v>93</v>
      </c>
      <c r="D73" s="15" t="s">
        <v>20</v>
      </c>
      <c r="E73" s="15">
        <v>88.8</v>
      </c>
      <c r="F73" s="15">
        <f>E73/1.5</f>
        <v>59.2</v>
      </c>
      <c r="G73" s="15">
        <f>ROUND(F73*0.4,2)</f>
        <v>23.68</v>
      </c>
      <c r="H73" s="15">
        <v>88.32</v>
      </c>
      <c r="I73" s="15"/>
      <c r="J73" s="15"/>
      <c r="K73" s="15"/>
      <c r="L73" s="15">
        <f>H73</f>
        <v>88.32</v>
      </c>
      <c r="M73" s="15">
        <f>ROUND(L73*0.6,2)</f>
        <v>52.99</v>
      </c>
      <c r="N73" s="15">
        <f>G73+M73</f>
        <v>76.67</v>
      </c>
      <c r="O73" s="15">
        <v>5</v>
      </c>
      <c r="P73" s="15" t="s">
        <v>21</v>
      </c>
    </row>
    <row r="74" ht="9" customHeight="1" spans="1:1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ht="16.05" customHeight="1" spans="1:16">
      <c r="A75" s="15">
        <v>62</v>
      </c>
      <c r="B75" s="16" t="s">
        <v>94</v>
      </c>
      <c r="C75" s="15" t="s">
        <v>95</v>
      </c>
      <c r="D75" s="15" t="s">
        <v>20</v>
      </c>
      <c r="E75" s="15">
        <v>113.5</v>
      </c>
      <c r="F75" s="15">
        <f>E75/1.5</f>
        <v>75.6666666666667</v>
      </c>
      <c r="G75" s="15">
        <f>ROUND(F75*0.4,2)</f>
        <v>30.27</v>
      </c>
      <c r="H75" s="15">
        <v>88.8</v>
      </c>
      <c r="I75" s="15"/>
      <c r="J75" s="15"/>
      <c r="K75" s="15"/>
      <c r="L75" s="15">
        <f>H75</f>
        <v>88.8</v>
      </c>
      <c r="M75" s="15">
        <f>ROUND(L75*0.6,2)</f>
        <v>53.28</v>
      </c>
      <c r="N75" s="15">
        <f>G75+M75</f>
        <v>83.55</v>
      </c>
      <c r="O75" s="15">
        <v>1</v>
      </c>
      <c r="P75" s="15" t="s">
        <v>21</v>
      </c>
    </row>
    <row r="76" ht="16.05" customHeight="1" spans="1:16">
      <c r="A76" s="15">
        <v>63</v>
      </c>
      <c r="B76" s="17"/>
      <c r="C76" s="15" t="s">
        <v>96</v>
      </c>
      <c r="D76" s="15" t="s">
        <v>20</v>
      </c>
      <c r="E76" s="15">
        <v>110.2</v>
      </c>
      <c r="F76" s="15">
        <f>E76/1.5</f>
        <v>73.4666666666667</v>
      </c>
      <c r="G76" s="15">
        <f>ROUND(F76*0.4,2)</f>
        <v>29.39</v>
      </c>
      <c r="H76" s="15">
        <v>89.8</v>
      </c>
      <c r="I76" s="15"/>
      <c r="J76" s="15"/>
      <c r="K76" s="15"/>
      <c r="L76" s="15">
        <f>H76</f>
        <v>89.8</v>
      </c>
      <c r="M76" s="15">
        <f>ROUND(L76*0.6,2)</f>
        <v>53.88</v>
      </c>
      <c r="N76" s="15">
        <f>G76+M76</f>
        <v>83.27</v>
      </c>
      <c r="O76" s="15">
        <v>2</v>
      </c>
      <c r="P76" s="15" t="s">
        <v>21</v>
      </c>
    </row>
    <row r="77" ht="16.05" customHeight="1" spans="1:16">
      <c r="A77" s="15">
        <v>64</v>
      </c>
      <c r="B77" s="18"/>
      <c r="C77" s="15" t="s">
        <v>97</v>
      </c>
      <c r="D77" s="15" t="s">
        <v>20</v>
      </c>
      <c r="E77" s="15">
        <v>109.6</v>
      </c>
      <c r="F77" s="15">
        <f>E77/1.5</f>
        <v>73.0666666666667</v>
      </c>
      <c r="G77" s="15">
        <f>ROUND(F77*0.4,2)</f>
        <v>29.23</v>
      </c>
      <c r="H77" s="15">
        <v>87.8</v>
      </c>
      <c r="I77" s="15"/>
      <c r="J77" s="15"/>
      <c r="K77" s="15"/>
      <c r="L77" s="15">
        <f>H77</f>
        <v>87.8</v>
      </c>
      <c r="M77" s="15">
        <f>ROUND(L77*0.6,2)</f>
        <v>52.68</v>
      </c>
      <c r="N77" s="15">
        <f>G77+M77</f>
        <v>81.91</v>
      </c>
      <c r="O77" s="15">
        <v>3</v>
      </c>
      <c r="P77" s="15" t="s">
        <v>21</v>
      </c>
    </row>
    <row r="78" ht="9" customHeight="1" spans="1:1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ht="16.05" customHeight="1" spans="1:16">
      <c r="A79" s="15">
        <v>65</v>
      </c>
      <c r="B79" s="15" t="s">
        <v>98</v>
      </c>
      <c r="C79" s="15" t="s">
        <v>99</v>
      </c>
      <c r="D79" s="15" t="s">
        <v>38</v>
      </c>
      <c r="E79" s="15">
        <v>96.6</v>
      </c>
      <c r="F79" s="15">
        <f>E79/1.5</f>
        <v>64.4</v>
      </c>
      <c r="G79" s="15">
        <f>F79*0.4</f>
        <v>25.76</v>
      </c>
      <c r="H79" s="15">
        <v>86.4</v>
      </c>
      <c r="I79" s="15"/>
      <c r="J79" s="15"/>
      <c r="K79" s="15"/>
      <c r="L79" s="15">
        <f>H79</f>
        <v>86.4</v>
      </c>
      <c r="M79" s="15">
        <f>L79*0.6</f>
        <v>51.84</v>
      </c>
      <c r="N79" s="15">
        <f>G79+M79</f>
        <v>77.6</v>
      </c>
      <c r="O79" s="15">
        <v>1</v>
      </c>
      <c r="P79" s="15" t="s">
        <v>21</v>
      </c>
    </row>
    <row r="80" ht="10" customHeight="1" spans="1:1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>
      <c r="A81" s="15">
        <v>66</v>
      </c>
      <c r="B81" s="16" t="s">
        <v>100</v>
      </c>
      <c r="C81" s="15" t="s">
        <v>101</v>
      </c>
      <c r="D81" s="15" t="s">
        <v>20</v>
      </c>
      <c r="E81" s="15">
        <v>96</v>
      </c>
      <c r="F81" s="15">
        <f>E81/1.5</f>
        <v>64</v>
      </c>
      <c r="G81" s="15">
        <f>ROUND(F81*0.4,2)</f>
        <v>25.6</v>
      </c>
      <c r="H81" s="15">
        <v>86.8</v>
      </c>
      <c r="I81" s="15">
        <f>ROUND(H81*0.5,2)</f>
        <v>43.4</v>
      </c>
      <c r="J81" s="15">
        <v>85.6</v>
      </c>
      <c r="K81" s="15">
        <f>ROUND(J81*0.5,2)</f>
        <v>42.8</v>
      </c>
      <c r="L81" s="15">
        <f>I81+K81</f>
        <v>86.2</v>
      </c>
      <c r="M81" s="15">
        <f>ROUND(L81*0.6,2)</f>
        <v>51.72</v>
      </c>
      <c r="N81" s="15">
        <f>G81+M81</f>
        <v>77.32</v>
      </c>
      <c r="O81" s="15">
        <v>1</v>
      </c>
      <c r="P81" s="15" t="s">
        <v>21</v>
      </c>
    </row>
    <row r="82" spans="1:16">
      <c r="A82" s="15">
        <v>67</v>
      </c>
      <c r="B82" s="17"/>
      <c r="C82" s="15" t="s">
        <v>102</v>
      </c>
      <c r="D82" s="15" t="s">
        <v>20</v>
      </c>
      <c r="E82" s="15">
        <v>83</v>
      </c>
      <c r="F82" s="15">
        <f>E82/1.5</f>
        <v>55.3333333333333</v>
      </c>
      <c r="G82" s="15">
        <f>ROUND(F82*0.4,2)</f>
        <v>22.13</v>
      </c>
      <c r="H82" s="15">
        <v>90.5</v>
      </c>
      <c r="I82" s="15">
        <f>ROUND(H82*0.5,2)</f>
        <v>45.25</v>
      </c>
      <c r="J82" s="15">
        <v>93.2</v>
      </c>
      <c r="K82" s="15">
        <f>ROUND(J82*0.5,2)</f>
        <v>46.6</v>
      </c>
      <c r="L82" s="15">
        <f>I82+K82</f>
        <v>91.85</v>
      </c>
      <c r="M82" s="15">
        <f>ROUND(L82*0.6,2)</f>
        <v>55.11</v>
      </c>
      <c r="N82" s="15">
        <f>G82+M82</f>
        <v>77.24</v>
      </c>
      <c r="O82" s="15">
        <v>2</v>
      </c>
      <c r="P82" s="15" t="s">
        <v>21</v>
      </c>
    </row>
    <row r="83" spans="1:16">
      <c r="A83" s="15">
        <v>68</v>
      </c>
      <c r="B83" s="18"/>
      <c r="C83" s="15" t="s">
        <v>103</v>
      </c>
      <c r="D83" s="15" t="s">
        <v>20</v>
      </c>
      <c r="E83" s="15">
        <v>92.8</v>
      </c>
      <c r="F83" s="15">
        <f>E83/1.5</f>
        <v>61.8666666666667</v>
      </c>
      <c r="G83" s="15">
        <f>ROUND(F83*0.4,2)</f>
        <v>24.75</v>
      </c>
      <c r="H83" s="15">
        <v>84.3</v>
      </c>
      <c r="I83" s="15">
        <f>ROUND(H83*0.5,2)</f>
        <v>42.15</v>
      </c>
      <c r="J83" s="15">
        <v>90.1</v>
      </c>
      <c r="K83" s="15">
        <f>ROUND(J83*0.5,2)</f>
        <v>45.05</v>
      </c>
      <c r="L83" s="15">
        <f>I83+K83</f>
        <v>87.2</v>
      </c>
      <c r="M83" s="15">
        <f>ROUND(L83*0.6,2)</f>
        <v>52.32</v>
      </c>
      <c r="N83" s="15">
        <f>G83+M83</f>
        <v>77.07</v>
      </c>
      <c r="O83" s="15">
        <v>3</v>
      </c>
      <c r="P83" s="15" t="s">
        <v>21</v>
      </c>
    </row>
    <row r="84" ht="10" customHeight="1" spans="1:1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1:16">
      <c r="A85" s="15">
        <v>69</v>
      </c>
      <c r="B85" s="16" t="s">
        <v>104</v>
      </c>
      <c r="C85" s="15" t="s">
        <v>105</v>
      </c>
      <c r="D85" s="15" t="s">
        <v>38</v>
      </c>
      <c r="E85" s="15">
        <v>114.7</v>
      </c>
      <c r="F85" s="15">
        <f>E85/1.5</f>
        <v>76.4666666666667</v>
      </c>
      <c r="G85" s="15">
        <f>ROUND(F85*0.4,2)</f>
        <v>30.59</v>
      </c>
      <c r="H85" s="15">
        <v>86.4</v>
      </c>
      <c r="I85" s="15">
        <f>ROUND(H85*0.5,2)</f>
        <v>43.2</v>
      </c>
      <c r="J85" s="15">
        <v>93.6</v>
      </c>
      <c r="K85" s="15">
        <f>ROUND(J85*0.5,2)</f>
        <v>46.8</v>
      </c>
      <c r="L85" s="15">
        <f>I85+K85</f>
        <v>90</v>
      </c>
      <c r="M85" s="15">
        <f>ROUND(L85*0.6,2)</f>
        <v>54</v>
      </c>
      <c r="N85" s="15">
        <f>G85+M85</f>
        <v>84.59</v>
      </c>
      <c r="O85" s="15">
        <v>1</v>
      </c>
      <c r="P85" s="15" t="s">
        <v>21</v>
      </c>
    </row>
    <row r="86" spans="1:16">
      <c r="A86" s="15">
        <v>70</v>
      </c>
      <c r="B86" s="18"/>
      <c r="C86" s="15" t="s">
        <v>106</v>
      </c>
      <c r="D86" s="15" t="s">
        <v>20</v>
      </c>
      <c r="E86" s="15">
        <v>105.6</v>
      </c>
      <c r="F86" s="15">
        <f>E86/1.5</f>
        <v>70.4</v>
      </c>
      <c r="G86" s="15">
        <f>ROUND(F86*0.4,2)</f>
        <v>28.16</v>
      </c>
      <c r="H86" s="15">
        <v>87.6</v>
      </c>
      <c r="I86" s="15">
        <f>ROUND(H86*0.5,2)</f>
        <v>43.8</v>
      </c>
      <c r="J86" s="15">
        <v>87.2</v>
      </c>
      <c r="K86" s="15">
        <f>ROUND(J86*0.5,2)</f>
        <v>43.6</v>
      </c>
      <c r="L86" s="15">
        <f>I86+K86</f>
        <v>87.4</v>
      </c>
      <c r="M86" s="15">
        <f>ROUND(L86*0.6,2)</f>
        <v>52.44</v>
      </c>
      <c r="N86" s="15">
        <f>G86+M86</f>
        <v>80.6</v>
      </c>
      <c r="O86" s="15">
        <v>2</v>
      </c>
      <c r="P86" s="15" t="s">
        <v>21</v>
      </c>
    </row>
    <row r="87" ht="9" customHeight="1" spans="1:16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>
      <c r="A88" s="15">
        <v>71</v>
      </c>
      <c r="B88" s="16" t="s">
        <v>107</v>
      </c>
      <c r="C88" s="15" t="s">
        <v>108</v>
      </c>
      <c r="D88" s="15" t="s">
        <v>38</v>
      </c>
      <c r="E88" s="15">
        <v>105.1</v>
      </c>
      <c r="F88" s="15">
        <f>E88/1.5</f>
        <v>70.0666666666667</v>
      </c>
      <c r="G88" s="15">
        <f>ROUND(F88*0.4,2)</f>
        <v>28.03</v>
      </c>
      <c r="H88" s="15">
        <v>89.6</v>
      </c>
      <c r="I88" s="15">
        <f>ROUND(H88*0.5,2)</f>
        <v>44.8</v>
      </c>
      <c r="J88" s="15">
        <v>96</v>
      </c>
      <c r="K88" s="15">
        <f>ROUND(J88*0.5,2)</f>
        <v>48</v>
      </c>
      <c r="L88" s="15">
        <f>I88+K88</f>
        <v>92.8</v>
      </c>
      <c r="M88" s="15">
        <f>ROUND(L88*0.6,2)</f>
        <v>55.68</v>
      </c>
      <c r="N88" s="15">
        <f>G88+M88</f>
        <v>83.71</v>
      </c>
      <c r="O88" s="15">
        <v>1</v>
      </c>
      <c r="P88" s="15" t="s">
        <v>21</v>
      </c>
    </row>
    <row r="89" spans="1:16">
      <c r="A89" s="15">
        <v>72</v>
      </c>
      <c r="B89" s="17"/>
      <c r="C89" s="15" t="s">
        <v>109</v>
      </c>
      <c r="D89" s="15" t="s">
        <v>38</v>
      </c>
      <c r="E89" s="15">
        <v>93.3</v>
      </c>
      <c r="F89" s="15">
        <f>E89/1.5</f>
        <v>62.2</v>
      </c>
      <c r="G89" s="15">
        <f>ROUND(F89*0.4,2)</f>
        <v>24.88</v>
      </c>
      <c r="H89" s="15">
        <v>86.4</v>
      </c>
      <c r="I89" s="15">
        <f>ROUND(H89*0.5,2)</f>
        <v>43.2</v>
      </c>
      <c r="J89" s="15">
        <v>100</v>
      </c>
      <c r="K89" s="15">
        <f>ROUND(J89*0.5,2)</f>
        <v>50</v>
      </c>
      <c r="L89" s="15">
        <f>I89+K89</f>
        <v>93.2</v>
      </c>
      <c r="M89" s="15">
        <f>ROUND(L89*0.6,2)</f>
        <v>55.92</v>
      </c>
      <c r="N89" s="15">
        <f>G89+M89</f>
        <v>80.8</v>
      </c>
      <c r="O89" s="15">
        <v>2</v>
      </c>
      <c r="P89" s="15" t="s">
        <v>21</v>
      </c>
    </row>
    <row r="90" spans="1:16">
      <c r="A90" s="15">
        <v>73</v>
      </c>
      <c r="B90" s="17"/>
      <c r="C90" s="15" t="s">
        <v>110</v>
      </c>
      <c r="D90" s="15" t="s">
        <v>38</v>
      </c>
      <c r="E90" s="15">
        <v>87.1</v>
      </c>
      <c r="F90" s="15">
        <f>E90/1.5</f>
        <v>58.0666666666667</v>
      </c>
      <c r="G90" s="15">
        <f>ROUND(F90*0.4,2)</f>
        <v>23.23</v>
      </c>
      <c r="H90" s="15">
        <v>85.6</v>
      </c>
      <c r="I90" s="15">
        <f>ROUND(H90*0.5,2)</f>
        <v>42.8</v>
      </c>
      <c r="J90" s="15">
        <v>100</v>
      </c>
      <c r="K90" s="15">
        <f>ROUND(J90*0.5,2)</f>
        <v>50</v>
      </c>
      <c r="L90" s="15">
        <f>I90+K90</f>
        <v>92.8</v>
      </c>
      <c r="M90" s="15">
        <f>ROUND(L90*0.6,2)</f>
        <v>55.68</v>
      </c>
      <c r="N90" s="15">
        <f>G90+M90</f>
        <v>78.91</v>
      </c>
      <c r="O90" s="15">
        <v>3</v>
      </c>
      <c r="P90" s="15" t="s">
        <v>21</v>
      </c>
    </row>
    <row r="91" spans="1:16">
      <c r="A91" s="15">
        <v>74</v>
      </c>
      <c r="B91" s="18"/>
      <c r="C91" s="15" t="s">
        <v>111</v>
      </c>
      <c r="D91" s="15" t="s">
        <v>38</v>
      </c>
      <c r="E91" s="15">
        <v>92.4</v>
      </c>
      <c r="F91" s="15">
        <f>E91/1.5</f>
        <v>61.6</v>
      </c>
      <c r="G91" s="15">
        <f>ROUND(F91*0.4,2)</f>
        <v>24.64</v>
      </c>
      <c r="H91" s="15">
        <v>86.2</v>
      </c>
      <c r="I91" s="15">
        <f>ROUND(H91*0.5,2)</f>
        <v>43.1</v>
      </c>
      <c r="J91" s="15">
        <v>94</v>
      </c>
      <c r="K91" s="15">
        <f>ROUND(J91*0.5,2)</f>
        <v>47</v>
      </c>
      <c r="L91" s="15">
        <f>I91+K91</f>
        <v>90.1</v>
      </c>
      <c r="M91" s="15">
        <f>ROUND(L91*0.6,2)</f>
        <v>54.06</v>
      </c>
      <c r="N91" s="15">
        <f>G91+M91</f>
        <v>78.7</v>
      </c>
      <c r="O91" s="15">
        <v>4</v>
      </c>
      <c r="P91" s="15" t="s">
        <v>21</v>
      </c>
    </row>
    <row r="92" ht="10" customHeight="1" spans="1:16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1:16">
      <c r="A93" s="15">
        <v>75</v>
      </c>
      <c r="B93" s="15" t="s">
        <v>112</v>
      </c>
      <c r="C93" s="15" t="s">
        <v>113</v>
      </c>
      <c r="D93" s="15" t="s">
        <v>20</v>
      </c>
      <c r="E93" s="15">
        <v>120.2</v>
      </c>
      <c r="F93" s="15">
        <f>E93/1.5</f>
        <v>80.1333333333333</v>
      </c>
      <c r="G93" s="15">
        <f>ROUND(F93*0.4,2)</f>
        <v>32.05</v>
      </c>
      <c r="H93" s="15">
        <v>89.8</v>
      </c>
      <c r="I93" s="15"/>
      <c r="J93" s="15"/>
      <c r="K93" s="15"/>
      <c r="L93" s="15">
        <f>H93</f>
        <v>89.8</v>
      </c>
      <c r="M93" s="15">
        <f>ROUND(L93*0.6,2)</f>
        <v>53.88</v>
      </c>
      <c r="N93" s="15">
        <f>G93+M93</f>
        <v>85.93</v>
      </c>
      <c r="O93" s="15">
        <v>1</v>
      </c>
      <c r="P93" s="15" t="s">
        <v>21</v>
      </c>
    </row>
    <row r="94" ht="6" customHeight="1" spans="1:16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="2" customFormat="1" ht="16.5" customHeight="1" spans="1:16">
      <c r="A95" s="15">
        <v>76</v>
      </c>
      <c r="B95" s="15" t="s">
        <v>114</v>
      </c>
      <c r="C95" s="15" t="s">
        <v>115</v>
      </c>
      <c r="D95" s="15" t="s">
        <v>28</v>
      </c>
      <c r="E95" s="15"/>
      <c r="F95" s="15"/>
      <c r="G95" s="15"/>
      <c r="H95" s="15">
        <v>78</v>
      </c>
      <c r="I95" s="15"/>
      <c r="J95" s="15"/>
      <c r="K95" s="15"/>
      <c r="L95" s="15">
        <v>78</v>
      </c>
      <c r="M95" s="15"/>
      <c r="N95" s="15"/>
      <c r="O95" s="15">
        <v>1</v>
      </c>
      <c r="P95" s="15" t="s">
        <v>21</v>
      </c>
    </row>
    <row r="96" s="2" customFormat="1" ht="6" customHeight="1" spans="1:1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</row>
    <row r="97" spans="1:16">
      <c r="A97" s="15">
        <v>77</v>
      </c>
      <c r="B97" s="15" t="s">
        <v>116</v>
      </c>
      <c r="C97" s="15" t="s">
        <v>117</v>
      </c>
      <c r="D97" s="15" t="s">
        <v>118</v>
      </c>
      <c r="E97" s="15"/>
      <c r="F97" s="15"/>
      <c r="G97" s="15"/>
      <c r="H97" s="15">
        <v>85</v>
      </c>
      <c r="I97" s="15"/>
      <c r="J97" s="15"/>
      <c r="K97" s="15"/>
      <c r="L97" s="15">
        <v>85</v>
      </c>
      <c r="M97" s="15"/>
      <c r="N97" s="15"/>
      <c r="O97" s="15">
        <v>1</v>
      </c>
      <c r="P97" s="15" t="s">
        <v>21</v>
      </c>
    </row>
    <row r="98" ht="6" customHeight="1" spans="1:1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spans="1:16">
      <c r="A99" s="15">
        <v>78</v>
      </c>
      <c r="B99" s="15" t="s">
        <v>119</v>
      </c>
      <c r="C99" s="15" t="s">
        <v>120</v>
      </c>
      <c r="D99" s="15" t="s">
        <v>118</v>
      </c>
      <c r="E99" s="15"/>
      <c r="F99" s="15"/>
      <c r="G99" s="15"/>
      <c r="H99" s="15">
        <v>80</v>
      </c>
      <c r="I99" s="15"/>
      <c r="J99" s="15"/>
      <c r="K99" s="15"/>
      <c r="L99" s="15">
        <v>80</v>
      </c>
      <c r="M99" s="15"/>
      <c r="N99" s="15"/>
      <c r="O99" s="15">
        <v>2</v>
      </c>
      <c r="P99" s="15" t="s">
        <v>21</v>
      </c>
    </row>
    <row r="100" ht="6" customHeight="1" spans="1:1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1:16">
      <c r="A101" s="15">
        <v>79</v>
      </c>
      <c r="B101" s="16" t="s">
        <v>121</v>
      </c>
      <c r="C101" s="15" t="s">
        <v>122</v>
      </c>
      <c r="D101" s="15" t="s">
        <v>118</v>
      </c>
      <c r="E101" s="15"/>
      <c r="F101" s="15"/>
      <c r="G101" s="15"/>
      <c r="H101" s="15">
        <v>87.6</v>
      </c>
      <c r="I101" s="15"/>
      <c r="J101" s="15"/>
      <c r="K101" s="15"/>
      <c r="L101" s="15">
        <v>87.6</v>
      </c>
      <c r="M101" s="15"/>
      <c r="N101" s="15"/>
      <c r="O101" s="15">
        <v>1</v>
      </c>
      <c r="P101" s="15" t="s">
        <v>21</v>
      </c>
    </row>
    <row r="102" spans="1:16">
      <c r="A102" s="15">
        <v>80</v>
      </c>
      <c r="B102" s="17"/>
      <c r="C102" s="15" t="s">
        <v>123</v>
      </c>
      <c r="D102" s="15" t="s">
        <v>28</v>
      </c>
      <c r="E102" s="15"/>
      <c r="F102" s="15"/>
      <c r="G102" s="15"/>
      <c r="H102" s="15">
        <v>83.2</v>
      </c>
      <c r="I102" s="15"/>
      <c r="J102" s="15"/>
      <c r="K102" s="15"/>
      <c r="L102" s="15">
        <v>83.2</v>
      </c>
      <c r="M102" s="15"/>
      <c r="N102" s="15"/>
      <c r="O102" s="15">
        <v>2</v>
      </c>
      <c r="P102" s="15" t="s">
        <v>21</v>
      </c>
    </row>
    <row r="103" spans="1:16">
      <c r="A103" s="15">
        <v>81</v>
      </c>
      <c r="B103" s="18"/>
      <c r="C103" s="15" t="s">
        <v>124</v>
      </c>
      <c r="D103" s="15" t="s">
        <v>28</v>
      </c>
      <c r="E103" s="15"/>
      <c r="F103" s="15"/>
      <c r="G103" s="15"/>
      <c r="H103" s="15">
        <v>78.6</v>
      </c>
      <c r="I103" s="15"/>
      <c r="J103" s="15"/>
      <c r="K103" s="15"/>
      <c r="L103" s="15">
        <v>78.6</v>
      </c>
      <c r="M103" s="15"/>
      <c r="N103" s="15"/>
      <c r="O103" s="15">
        <v>4</v>
      </c>
      <c r="P103" s="15" t="s">
        <v>21</v>
      </c>
    </row>
    <row r="104" ht="6" customHeight="1" spans="1:1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>
      <c r="A105" s="15">
        <v>82</v>
      </c>
      <c r="B105" s="15" t="s">
        <v>125</v>
      </c>
      <c r="C105" s="15" t="s">
        <v>126</v>
      </c>
      <c r="D105" s="15" t="s">
        <v>118</v>
      </c>
      <c r="E105" s="15"/>
      <c r="F105" s="15"/>
      <c r="G105" s="15"/>
      <c r="H105" s="15">
        <v>84.84</v>
      </c>
      <c r="I105" s="15"/>
      <c r="J105" s="15"/>
      <c r="K105" s="15"/>
      <c r="L105" s="15">
        <v>84.84</v>
      </c>
      <c r="M105" s="15"/>
      <c r="N105" s="15"/>
      <c r="O105" s="15">
        <v>1</v>
      </c>
      <c r="P105" s="15" t="s">
        <v>21</v>
      </c>
    </row>
    <row r="106" ht="5" customHeight="1" spans="1:1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>
      <c r="A107" s="15">
        <v>83</v>
      </c>
      <c r="B107" s="16" t="s">
        <v>127</v>
      </c>
      <c r="C107" s="15" t="s">
        <v>128</v>
      </c>
      <c r="D107" s="15" t="s">
        <v>118</v>
      </c>
      <c r="E107" s="15"/>
      <c r="F107" s="15"/>
      <c r="G107" s="15"/>
      <c r="H107" s="15">
        <v>91</v>
      </c>
      <c r="I107" s="15"/>
      <c r="J107" s="15"/>
      <c r="K107" s="15"/>
      <c r="L107" s="15">
        <v>91</v>
      </c>
      <c r="M107" s="15"/>
      <c r="N107" s="15"/>
      <c r="O107" s="15">
        <v>1</v>
      </c>
      <c r="P107" s="15" t="s">
        <v>21</v>
      </c>
    </row>
    <row r="108" spans="1:16">
      <c r="A108" s="15">
        <v>84</v>
      </c>
      <c r="B108" s="17"/>
      <c r="C108" s="15" t="s">
        <v>129</v>
      </c>
      <c r="D108" s="15" t="s">
        <v>28</v>
      </c>
      <c r="E108" s="15"/>
      <c r="F108" s="15"/>
      <c r="G108" s="15"/>
      <c r="H108" s="15">
        <v>89.8</v>
      </c>
      <c r="I108" s="15"/>
      <c r="J108" s="15"/>
      <c r="K108" s="15"/>
      <c r="L108" s="15">
        <v>89.8</v>
      </c>
      <c r="M108" s="15"/>
      <c r="N108" s="15"/>
      <c r="O108" s="15">
        <v>2</v>
      </c>
      <c r="P108" s="15" t="s">
        <v>21</v>
      </c>
    </row>
    <row r="109" spans="1:16">
      <c r="A109" s="15">
        <v>85</v>
      </c>
      <c r="B109" s="17"/>
      <c r="C109" s="15" t="s">
        <v>130</v>
      </c>
      <c r="D109" s="15" t="s">
        <v>118</v>
      </c>
      <c r="E109" s="15"/>
      <c r="F109" s="15"/>
      <c r="G109" s="15"/>
      <c r="H109" s="15">
        <v>89.4</v>
      </c>
      <c r="I109" s="15"/>
      <c r="J109" s="15"/>
      <c r="K109" s="15"/>
      <c r="L109" s="15">
        <v>89.4</v>
      </c>
      <c r="M109" s="15"/>
      <c r="N109" s="15"/>
      <c r="O109" s="15">
        <v>3</v>
      </c>
      <c r="P109" s="15" t="s">
        <v>21</v>
      </c>
    </row>
    <row r="110" spans="1:16">
      <c r="A110" s="15">
        <v>86</v>
      </c>
      <c r="B110" s="17"/>
      <c r="C110" s="15" t="s">
        <v>25</v>
      </c>
      <c r="D110" s="15" t="s">
        <v>118</v>
      </c>
      <c r="E110" s="15"/>
      <c r="F110" s="15"/>
      <c r="G110" s="15"/>
      <c r="H110" s="15">
        <v>89.2</v>
      </c>
      <c r="I110" s="15"/>
      <c r="J110" s="15"/>
      <c r="K110" s="15"/>
      <c r="L110" s="15">
        <v>89.2</v>
      </c>
      <c r="M110" s="15"/>
      <c r="N110" s="15"/>
      <c r="O110" s="15">
        <v>4</v>
      </c>
      <c r="P110" s="15" t="s">
        <v>21</v>
      </c>
    </row>
    <row r="111" spans="1:16">
      <c r="A111" s="15">
        <v>87</v>
      </c>
      <c r="B111" s="17"/>
      <c r="C111" s="15" t="s">
        <v>131</v>
      </c>
      <c r="D111" s="15" t="s">
        <v>28</v>
      </c>
      <c r="E111" s="15"/>
      <c r="F111" s="15"/>
      <c r="G111" s="15"/>
      <c r="H111" s="15">
        <v>89</v>
      </c>
      <c r="I111" s="15"/>
      <c r="J111" s="15"/>
      <c r="K111" s="15"/>
      <c r="L111" s="15">
        <v>89</v>
      </c>
      <c r="M111" s="15"/>
      <c r="N111" s="15"/>
      <c r="O111" s="15">
        <v>5</v>
      </c>
      <c r="P111" s="15" t="s">
        <v>21</v>
      </c>
    </row>
    <row r="112" spans="1:16">
      <c r="A112" s="15">
        <v>88</v>
      </c>
      <c r="B112" s="17"/>
      <c r="C112" s="15" t="s">
        <v>132</v>
      </c>
      <c r="D112" s="15" t="s">
        <v>118</v>
      </c>
      <c r="E112" s="15"/>
      <c r="F112" s="15"/>
      <c r="G112" s="15"/>
      <c r="H112" s="15">
        <v>88</v>
      </c>
      <c r="I112" s="15"/>
      <c r="J112" s="15"/>
      <c r="K112" s="15"/>
      <c r="L112" s="15">
        <v>88</v>
      </c>
      <c r="M112" s="15"/>
      <c r="N112" s="15"/>
      <c r="O112" s="15">
        <v>6</v>
      </c>
      <c r="P112" s="15" t="s">
        <v>21</v>
      </c>
    </row>
    <row r="113" spans="1:16">
      <c r="A113" s="15">
        <v>89</v>
      </c>
      <c r="B113" s="17"/>
      <c r="C113" s="15" t="s">
        <v>133</v>
      </c>
      <c r="D113" s="15" t="s">
        <v>118</v>
      </c>
      <c r="E113" s="15"/>
      <c r="F113" s="15"/>
      <c r="G113" s="15"/>
      <c r="H113" s="15">
        <v>87.8</v>
      </c>
      <c r="I113" s="15"/>
      <c r="J113" s="15"/>
      <c r="K113" s="15"/>
      <c r="L113" s="15">
        <v>87.8</v>
      </c>
      <c r="M113" s="15"/>
      <c r="N113" s="15"/>
      <c r="O113" s="15">
        <v>7</v>
      </c>
      <c r="P113" s="15" t="s">
        <v>21</v>
      </c>
    </row>
    <row r="114" spans="1:16">
      <c r="A114" s="15">
        <v>90</v>
      </c>
      <c r="B114" s="17"/>
      <c r="C114" s="15" t="s">
        <v>134</v>
      </c>
      <c r="D114" s="15" t="s">
        <v>118</v>
      </c>
      <c r="E114" s="15"/>
      <c r="F114" s="15"/>
      <c r="G114" s="15"/>
      <c r="H114" s="15">
        <v>86.8</v>
      </c>
      <c r="I114" s="15"/>
      <c r="J114" s="15"/>
      <c r="K114" s="15"/>
      <c r="L114" s="15">
        <v>86.8</v>
      </c>
      <c r="M114" s="15"/>
      <c r="N114" s="15"/>
      <c r="O114" s="15">
        <v>8</v>
      </c>
      <c r="P114" s="15" t="s">
        <v>21</v>
      </c>
    </row>
    <row r="115" spans="1:16">
      <c r="A115" s="15">
        <v>91</v>
      </c>
      <c r="B115" s="17"/>
      <c r="C115" s="15" t="s">
        <v>135</v>
      </c>
      <c r="D115" s="15" t="s">
        <v>118</v>
      </c>
      <c r="E115" s="15"/>
      <c r="F115" s="15"/>
      <c r="G115" s="15"/>
      <c r="H115" s="15">
        <v>86</v>
      </c>
      <c r="I115" s="15"/>
      <c r="J115" s="15"/>
      <c r="K115" s="15"/>
      <c r="L115" s="15">
        <v>86</v>
      </c>
      <c r="M115" s="15"/>
      <c r="N115" s="15"/>
      <c r="O115" s="15">
        <v>9</v>
      </c>
      <c r="P115" s="15" t="s">
        <v>21</v>
      </c>
    </row>
    <row r="116" spans="1:16">
      <c r="A116" s="15">
        <v>92</v>
      </c>
      <c r="B116" s="17"/>
      <c r="C116" s="15" t="s">
        <v>136</v>
      </c>
      <c r="D116" s="15" t="s">
        <v>118</v>
      </c>
      <c r="E116" s="15"/>
      <c r="F116" s="15"/>
      <c r="G116" s="15"/>
      <c r="H116" s="15">
        <v>86</v>
      </c>
      <c r="I116" s="15"/>
      <c r="J116" s="15"/>
      <c r="K116" s="15"/>
      <c r="L116" s="15">
        <v>86</v>
      </c>
      <c r="M116" s="15"/>
      <c r="N116" s="15"/>
      <c r="O116" s="15">
        <v>9</v>
      </c>
      <c r="P116" s="15" t="s">
        <v>21</v>
      </c>
    </row>
    <row r="117" spans="1:16">
      <c r="A117" s="15">
        <v>93</v>
      </c>
      <c r="B117" s="17"/>
      <c r="C117" s="15" t="s">
        <v>137</v>
      </c>
      <c r="D117" s="15" t="s">
        <v>28</v>
      </c>
      <c r="E117" s="15"/>
      <c r="F117" s="15"/>
      <c r="G117" s="15"/>
      <c r="H117" s="15">
        <v>85.6</v>
      </c>
      <c r="I117" s="15"/>
      <c r="J117" s="15"/>
      <c r="K117" s="15"/>
      <c r="L117" s="15">
        <v>85.6</v>
      </c>
      <c r="M117" s="15"/>
      <c r="N117" s="15"/>
      <c r="O117" s="15">
        <v>11</v>
      </c>
      <c r="P117" s="15" t="s">
        <v>21</v>
      </c>
    </row>
    <row r="118" spans="1:16">
      <c r="A118" s="15">
        <v>94</v>
      </c>
      <c r="B118" s="17"/>
      <c r="C118" s="15" t="s">
        <v>138</v>
      </c>
      <c r="D118" s="15" t="s">
        <v>118</v>
      </c>
      <c r="E118" s="15"/>
      <c r="F118" s="15"/>
      <c r="G118" s="15"/>
      <c r="H118" s="15">
        <v>85.6</v>
      </c>
      <c r="I118" s="15"/>
      <c r="J118" s="15"/>
      <c r="K118" s="15"/>
      <c r="L118" s="15">
        <v>85.6</v>
      </c>
      <c r="M118" s="15"/>
      <c r="N118" s="15"/>
      <c r="O118" s="15">
        <v>11</v>
      </c>
      <c r="P118" s="15" t="s">
        <v>21</v>
      </c>
    </row>
    <row r="119" spans="1:16">
      <c r="A119" s="15">
        <v>95</v>
      </c>
      <c r="B119" s="17"/>
      <c r="C119" s="15" t="s">
        <v>139</v>
      </c>
      <c r="D119" s="15" t="s">
        <v>118</v>
      </c>
      <c r="E119" s="15"/>
      <c r="F119" s="15"/>
      <c r="G119" s="15"/>
      <c r="H119" s="15">
        <v>85.4</v>
      </c>
      <c r="I119" s="15"/>
      <c r="J119" s="15"/>
      <c r="K119" s="15"/>
      <c r="L119" s="15">
        <v>85.4</v>
      </c>
      <c r="M119" s="15"/>
      <c r="N119" s="15"/>
      <c r="O119" s="15">
        <v>13</v>
      </c>
      <c r="P119" s="15" t="s">
        <v>21</v>
      </c>
    </row>
    <row r="120" spans="1:16">
      <c r="A120" s="15">
        <v>96</v>
      </c>
      <c r="B120" s="17"/>
      <c r="C120" s="15" t="s">
        <v>140</v>
      </c>
      <c r="D120" s="15" t="s">
        <v>118</v>
      </c>
      <c r="E120" s="15"/>
      <c r="F120" s="15"/>
      <c r="G120" s="15"/>
      <c r="H120" s="15">
        <v>84.8</v>
      </c>
      <c r="I120" s="15"/>
      <c r="J120" s="15"/>
      <c r="K120" s="15"/>
      <c r="L120" s="15">
        <v>84.8</v>
      </c>
      <c r="M120" s="15"/>
      <c r="N120" s="15"/>
      <c r="O120" s="15">
        <v>15</v>
      </c>
      <c r="P120" s="15" t="s">
        <v>21</v>
      </c>
    </row>
    <row r="121" spans="1:16">
      <c r="A121" s="15">
        <v>97</v>
      </c>
      <c r="B121" s="17"/>
      <c r="C121" s="15" t="s">
        <v>141</v>
      </c>
      <c r="D121" s="15" t="s">
        <v>28</v>
      </c>
      <c r="E121" s="15"/>
      <c r="F121" s="15"/>
      <c r="G121" s="15"/>
      <c r="H121" s="15">
        <v>84.8</v>
      </c>
      <c r="I121" s="15"/>
      <c r="J121" s="15"/>
      <c r="K121" s="15"/>
      <c r="L121" s="15">
        <v>84.8</v>
      </c>
      <c r="M121" s="15"/>
      <c r="N121" s="15"/>
      <c r="O121" s="15">
        <v>15</v>
      </c>
      <c r="P121" s="15" t="s">
        <v>21</v>
      </c>
    </row>
    <row r="122" spans="1:16">
      <c r="A122" s="15">
        <v>98</v>
      </c>
      <c r="B122" s="17"/>
      <c r="C122" s="15" t="s">
        <v>142</v>
      </c>
      <c r="D122" s="15" t="s">
        <v>118</v>
      </c>
      <c r="E122" s="15"/>
      <c r="F122" s="15"/>
      <c r="G122" s="15"/>
      <c r="H122" s="15">
        <v>84.6</v>
      </c>
      <c r="I122" s="15"/>
      <c r="J122" s="15"/>
      <c r="K122" s="15"/>
      <c r="L122" s="15">
        <v>84.6</v>
      </c>
      <c r="M122" s="15"/>
      <c r="N122" s="15"/>
      <c r="O122" s="15">
        <v>17</v>
      </c>
      <c r="P122" s="15" t="s">
        <v>21</v>
      </c>
    </row>
    <row r="123" spans="1:16">
      <c r="A123" s="15">
        <v>99</v>
      </c>
      <c r="B123" s="17"/>
      <c r="C123" s="15" t="s">
        <v>143</v>
      </c>
      <c r="D123" s="15" t="s">
        <v>118</v>
      </c>
      <c r="E123" s="15"/>
      <c r="F123" s="15"/>
      <c r="G123" s="15"/>
      <c r="H123" s="15">
        <v>84</v>
      </c>
      <c r="I123" s="15"/>
      <c r="J123" s="15"/>
      <c r="K123" s="15"/>
      <c r="L123" s="15">
        <v>84</v>
      </c>
      <c r="M123" s="15"/>
      <c r="N123" s="15"/>
      <c r="O123" s="15">
        <v>18</v>
      </c>
      <c r="P123" s="15" t="s">
        <v>21</v>
      </c>
    </row>
    <row r="124" spans="1:16">
      <c r="A124" s="15">
        <v>100</v>
      </c>
      <c r="B124" s="17"/>
      <c r="C124" s="15" t="s">
        <v>144</v>
      </c>
      <c r="D124" s="15" t="s">
        <v>118</v>
      </c>
      <c r="E124" s="15"/>
      <c r="F124" s="15"/>
      <c r="G124" s="15"/>
      <c r="H124" s="15">
        <v>84</v>
      </c>
      <c r="I124" s="15"/>
      <c r="J124" s="15"/>
      <c r="K124" s="15"/>
      <c r="L124" s="15">
        <v>84</v>
      </c>
      <c r="M124" s="15"/>
      <c r="N124" s="15"/>
      <c r="O124" s="15">
        <v>18</v>
      </c>
      <c r="P124" s="15" t="s">
        <v>21</v>
      </c>
    </row>
    <row r="125" spans="1:16">
      <c r="A125" s="15">
        <v>101</v>
      </c>
      <c r="B125" s="17"/>
      <c r="C125" s="15" t="s">
        <v>145</v>
      </c>
      <c r="D125" s="15" t="s">
        <v>118</v>
      </c>
      <c r="E125" s="15"/>
      <c r="F125" s="15"/>
      <c r="G125" s="15"/>
      <c r="H125" s="15">
        <v>84</v>
      </c>
      <c r="I125" s="15"/>
      <c r="J125" s="15"/>
      <c r="K125" s="15"/>
      <c r="L125" s="15">
        <v>84</v>
      </c>
      <c r="M125" s="15"/>
      <c r="N125" s="15"/>
      <c r="O125" s="15">
        <v>18</v>
      </c>
      <c r="P125" s="15" t="s">
        <v>21</v>
      </c>
    </row>
    <row r="126" spans="1:16">
      <c r="A126" s="15">
        <v>102</v>
      </c>
      <c r="B126" s="17"/>
      <c r="C126" s="15" t="s">
        <v>146</v>
      </c>
      <c r="D126" s="15" t="s">
        <v>118</v>
      </c>
      <c r="E126" s="15"/>
      <c r="F126" s="15"/>
      <c r="G126" s="15"/>
      <c r="H126" s="15">
        <v>83.6</v>
      </c>
      <c r="I126" s="15"/>
      <c r="J126" s="15"/>
      <c r="K126" s="15"/>
      <c r="L126" s="15">
        <v>83.6</v>
      </c>
      <c r="M126" s="15"/>
      <c r="N126" s="15"/>
      <c r="O126" s="15">
        <v>21</v>
      </c>
      <c r="P126" s="15" t="s">
        <v>21</v>
      </c>
    </row>
    <row r="127" spans="1:16">
      <c r="A127" s="15">
        <v>103</v>
      </c>
      <c r="B127" s="18"/>
      <c r="C127" s="15" t="s">
        <v>147</v>
      </c>
      <c r="D127" s="15" t="s">
        <v>118</v>
      </c>
      <c r="E127" s="15"/>
      <c r="F127" s="15"/>
      <c r="G127" s="15"/>
      <c r="H127" s="15">
        <v>83.6</v>
      </c>
      <c r="I127" s="15"/>
      <c r="J127" s="15"/>
      <c r="K127" s="15"/>
      <c r="L127" s="15">
        <v>83.6</v>
      </c>
      <c r="M127" s="15"/>
      <c r="N127" s="15"/>
      <c r="O127" s="15">
        <v>21</v>
      </c>
      <c r="P127" s="15" t="s">
        <v>21</v>
      </c>
    </row>
    <row r="128" ht="7" customHeight="1" spans="1:16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1:16">
      <c r="A129" s="15">
        <v>104</v>
      </c>
      <c r="B129" s="15" t="s">
        <v>148</v>
      </c>
      <c r="C129" s="15" t="s">
        <v>149</v>
      </c>
      <c r="D129" s="15" t="s">
        <v>118</v>
      </c>
      <c r="E129" s="15"/>
      <c r="F129" s="15"/>
      <c r="G129" s="15"/>
      <c r="H129" s="15">
        <v>73.4</v>
      </c>
      <c r="I129" s="15"/>
      <c r="J129" s="15"/>
      <c r="K129" s="15"/>
      <c r="L129" s="15">
        <v>73.4</v>
      </c>
      <c r="M129" s="15"/>
      <c r="N129" s="15"/>
      <c r="O129" s="15">
        <v>1</v>
      </c>
      <c r="P129" s="15" t="s">
        <v>21</v>
      </c>
    </row>
    <row r="130" ht="6" customHeight="1" spans="1:16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spans="1:16">
      <c r="A131" s="15">
        <v>105</v>
      </c>
      <c r="B131" s="16" t="s">
        <v>150</v>
      </c>
      <c r="C131" s="15" t="s">
        <v>151</v>
      </c>
      <c r="D131" s="15" t="s">
        <v>28</v>
      </c>
      <c r="E131" s="15"/>
      <c r="F131" s="15"/>
      <c r="G131" s="15"/>
      <c r="H131" s="15">
        <v>85</v>
      </c>
      <c r="I131" s="15"/>
      <c r="J131" s="15"/>
      <c r="K131" s="15"/>
      <c r="L131" s="15">
        <v>85</v>
      </c>
      <c r="M131" s="15"/>
      <c r="N131" s="15"/>
      <c r="O131" s="15">
        <v>1</v>
      </c>
      <c r="P131" s="15" t="s">
        <v>21</v>
      </c>
    </row>
    <row r="132" spans="1:16">
      <c r="A132" s="15">
        <v>106</v>
      </c>
      <c r="B132" s="18"/>
      <c r="C132" s="15" t="s">
        <v>152</v>
      </c>
      <c r="D132" s="15" t="s">
        <v>118</v>
      </c>
      <c r="E132" s="15"/>
      <c r="F132" s="15"/>
      <c r="G132" s="15"/>
      <c r="H132" s="15">
        <v>84</v>
      </c>
      <c r="I132" s="15"/>
      <c r="J132" s="15"/>
      <c r="K132" s="15"/>
      <c r="L132" s="15">
        <v>84</v>
      </c>
      <c r="M132" s="15"/>
      <c r="N132" s="15"/>
      <c r="O132" s="15">
        <v>2</v>
      </c>
      <c r="P132" s="15" t="s">
        <v>21</v>
      </c>
    </row>
  </sheetData>
  <sortState ref="A201:Q212">
    <sortCondition ref="N201:N212" descending="1"/>
  </sortState>
  <mergeCells count="30">
    <mergeCell ref="A1:P1"/>
    <mergeCell ref="H2:L2"/>
    <mergeCell ref="A2:A3"/>
    <mergeCell ref="B2:B3"/>
    <mergeCell ref="B4:B8"/>
    <mergeCell ref="B11:B15"/>
    <mergeCell ref="B17:B23"/>
    <mergeCell ref="B25:B26"/>
    <mergeCell ref="B28:B34"/>
    <mergeCell ref="B36:B38"/>
    <mergeCell ref="B40:B51"/>
    <mergeCell ref="B53:B57"/>
    <mergeCell ref="B59:B67"/>
    <mergeCell ref="B69:B73"/>
    <mergeCell ref="B75:B77"/>
    <mergeCell ref="B81:B83"/>
    <mergeCell ref="B85:B86"/>
    <mergeCell ref="B88:B91"/>
    <mergeCell ref="B101:B103"/>
    <mergeCell ref="B107:B127"/>
    <mergeCell ref="B131:B132"/>
    <mergeCell ref="C2:C3"/>
    <mergeCell ref="D2:D3"/>
    <mergeCell ref="E2:E3"/>
    <mergeCell ref="F2:F3"/>
    <mergeCell ref="G2:G3"/>
    <mergeCell ref="M2:M3"/>
    <mergeCell ref="N2:N3"/>
    <mergeCell ref="O2:O3"/>
    <mergeCell ref="P2:P3"/>
  </mergeCells>
  <dataValidations count="1">
    <dataValidation type="list" allowBlank="1" showInputMessage="1" showErrorMessage="1" sqref="D99 D101 D102 D103 D113">
      <formula1>"女,男"</formula1>
    </dataValidation>
  </dataValidations>
  <pageMargins left="0.708661417322835" right="0.708661417322835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按名次排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2022-06-12T09:18:00Z</cp:lastPrinted>
  <dcterms:modified xsi:type="dcterms:W3CDTF">2023-06-26T07:39:15Z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B8538244FF2945CD9440238C9C19DB90</vt:lpwstr>
  </property>
  <property fmtid="{D5CDD505-2E9C-101B-9397-08002B2CF9AE}" pid="3" name="KSOProductBuildVer">
    <vt:lpwstr>2052-11.1.0.14309</vt:lpwstr>
  </property>
</Properties>
</file>