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陈大镇" sheetId="1" r:id="rId1"/>
    <sheet name="城关街道" sheetId="3" r:id="rId2"/>
    <sheet name="荆西街道" sheetId="4" r:id="rId3"/>
    <sheet name="列东街道" sheetId="6" r:id="rId4"/>
    <sheet name="徐碧街道" sheetId="5" r:id="rId5"/>
    <sheet name="岩前镇" sheetId="7" r:id="rId6"/>
    <sheet name="中村乡" sheetId="8" r:id="rId7"/>
    <sheet name="洋溪镇" sheetId="9" r:id="rId8"/>
    <sheet name="莘口镇" sheetId="10" r:id="rId9"/>
    <sheet name="汇总" sheetId="2" r:id="rId10"/>
  </sheets>
  <definedNames>
    <definedName name="_xlnm.Print_Titles" localSheetId="7">洋溪镇!$1:$3</definedName>
    <definedName name="_xlnm.Print_Titles" localSheetId="8">莘口镇!$1:$3</definedName>
  </definedNames>
  <calcPr calcId="144525"/>
</workbook>
</file>

<file path=xl/sharedStrings.xml><?xml version="1.0" encoding="utf-8"?>
<sst xmlns="http://schemas.openxmlformats.org/spreadsheetml/2006/main" count="888" uniqueCount="343">
  <si>
    <t>三元区陈大镇2024年度商品有机肥示范推广项目补贴资金和补贴对象信息公示表</t>
  </si>
  <si>
    <t>序号</t>
  </si>
  <si>
    <t>补贴对象名称</t>
  </si>
  <si>
    <t>实施地点</t>
  </si>
  <si>
    <t>施用面积（亩）</t>
  </si>
  <si>
    <t>种植作物</t>
  </si>
  <si>
    <t>有机肥购买数量（吨）</t>
  </si>
  <si>
    <t>补贴数量（吨）</t>
  </si>
  <si>
    <t>补贴金额（元）</t>
  </si>
  <si>
    <t>备注</t>
  </si>
  <si>
    <t>耕地</t>
  </si>
  <si>
    <t>园地　</t>
  </si>
  <si>
    <t>三明瑞云山宾馆有限公司</t>
  </si>
  <si>
    <t xml:space="preserve">陈大镇大源村  </t>
  </si>
  <si>
    <t>蔬菜</t>
  </si>
  <si>
    <t>合计</t>
  </si>
  <si>
    <t>三元区城关街道2024年度商品有机肥示范推广项目补贴资金和补贴对象信息公示表</t>
  </si>
  <si>
    <t>李衍森</t>
  </si>
  <si>
    <t>城关街道
城东村</t>
  </si>
  <si>
    <t>柑桔　</t>
  </si>
  <si>
    <t>三元区荆西街道2024年度商品有机肥示范推广项目补贴资金和补贴对象信息公示表</t>
  </si>
  <si>
    <t>姜先林</t>
  </si>
  <si>
    <t>荆西街道
荆西村</t>
  </si>
  <si>
    <t>柑桔</t>
  </si>
  <si>
    <t>三元区列东街道2024年度商品有机肥示范推广项目补贴资金和补贴对象信息公示表</t>
  </si>
  <si>
    <t>罗焕章</t>
  </si>
  <si>
    <t>列东街道
列东村</t>
  </si>
  <si>
    <t>三元区徐碧街道2024年度商品有机肥示范推广项目补贴资金和补贴对象信息公示表</t>
  </si>
  <si>
    <t>补贴对象
名称</t>
  </si>
  <si>
    <t>张焕升</t>
  </si>
  <si>
    <t>廖源村大丘芨</t>
  </si>
  <si>
    <t>肖灿辉</t>
  </si>
  <si>
    <t>肖淮阳</t>
  </si>
  <si>
    <t>张焕圻</t>
  </si>
  <si>
    <t>张焕荣</t>
  </si>
  <si>
    <t>张起婢</t>
  </si>
  <si>
    <t>张树炳</t>
  </si>
  <si>
    <t>张树源</t>
  </si>
  <si>
    <t>张应光</t>
  </si>
  <si>
    <r>
      <rPr>
        <sz val="10"/>
        <color rgb="FF000000"/>
        <rFont val="宋体"/>
        <charset val="134"/>
        <scheme val="minor"/>
      </rPr>
      <t>廖源村大丘芨</t>
    </r>
    <r>
      <rPr>
        <sz val="10"/>
        <color theme="1"/>
        <rFont val="宋体"/>
        <charset val="134"/>
        <scheme val="minor"/>
      </rPr>
      <t>　</t>
    </r>
  </si>
  <si>
    <t>肖凉姬</t>
  </si>
  <si>
    <t>肖大使</t>
  </si>
  <si>
    <t>三元区岩前镇2024年度商品有机肥示范推广项目补贴资金和补贴对象信息公示表</t>
  </si>
  <si>
    <t>庄贵增</t>
  </si>
  <si>
    <t>岩前镇岩前村</t>
  </si>
  <si>
    <t>吴树鑫</t>
  </si>
  <si>
    <t>岩前镇岩前村、欧坑村</t>
  </si>
  <si>
    <t>其中：岩前村80.6亩，欧坑村19.4亩</t>
  </si>
  <si>
    <t>马根生</t>
  </si>
  <si>
    <t>岩前镇增坊村</t>
  </si>
  <si>
    <t>赖灿辉</t>
  </si>
  <si>
    <t xml:space="preserve">岩前镇乌龙村 </t>
  </si>
  <si>
    <t>柑桔　　</t>
  </si>
  <si>
    <t>庄恢兴</t>
  </si>
  <si>
    <t>岩前镇忠山村</t>
  </si>
  <si>
    <t>吴德胜</t>
  </si>
  <si>
    <t>岩前镇眉山村</t>
  </si>
  <si>
    <t>庄仕顺</t>
  </si>
  <si>
    <t xml:space="preserve">岩前镇富源村 </t>
  </si>
  <si>
    <t>三元区中村乡2024年度商品有机肥示范推广项目补贴资金和补贴对象信息公示表</t>
  </si>
  <si>
    <t>雷清花</t>
  </si>
  <si>
    <t>中村乡松阳村</t>
  </si>
  <si>
    <t>罗元宝</t>
  </si>
  <si>
    <t>罗元宗</t>
  </si>
  <si>
    <t>庄炳昌</t>
  </si>
  <si>
    <t>庄炳贤</t>
  </si>
  <si>
    <t>庄灿平</t>
  </si>
  <si>
    <t>茶叶</t>
  </si>
  <si>
    <t>庄建木</t>
  </si>
  <si>
    <t>庄木生</t>
  </si>
  <si>
    <t>中村乡松阳村、张坑村</t>
  </si>
  <si>
    <t>柑桔、黄桃</t>
  </si>
  <si>
    <t>其中松阳村44.2亩，张坑村26.3亩</t>
  </si>
  <si>
    <t>庄荣标</t>
  </si>
  <si>
    <t>庄树木</t>
  </si>
  <si>
    <t>庄运森</t>
  </si>
  <si>
    <t>其中松阳村21亩，张坑村19亩</t>
  </si>
  <si>
    <t>庄永平</t>
  </si>
  <si>
    <t>张建文</t>
  </si>
  <si>
    <t>中村乡草洋村</t>
  </si>
  <si>
    <t>张其发</t>
  </si>
  <si>
    <t>张树晋</t>
  </si>
  <si>
    <t>张增源</t>
  </si>
  <si>
    <t>张照荣</t>
  </si>
  <si>
    <t>张其德</t>
  </si>
  <si>
    <t>王晓辉</t>
  </si>
  <si>
    <t xml:space="preserve">中村乡回瑶村  </t>
  </si>
  <si>
    <t>费约果等</t>
  </si>
  <si>
    <t>陈海兰</t>
  </si>
  <si>
    <t xml:space="preserve">中村乡张坑村  </t>
  </si>
  <si>
    <t>丝瓜、黄瓜等</t>
  </si>
  <si>
    <t>三明市三元区堵垅生态家庭农场</t>
  </si>
  <si>
    <t>中村乡南坑村</t>
  </si>
  <si>
    <t>三明市白水乡居农场有限公司</t>
  </si>
  <si>
    <t>中村乡白水村</t>
  </si>
  <si>
    <t>地瓜、黄红麻等</t>
  </si>
  <si>
    <t>三元区洋溪镇2024年度商品有机肥示范推广项目补贴资金和补贴对象信息公示表</t>
  </si>
  <si>
    <t>陈昌智</t>
  </si>
  <si>
    <t>洋溪镇孝坑村</t>
  </si>
  <si>
    <t>陈世敏</t>
  </si>
  <si>
    <t>邓集圳</t>
  </si>
  <si>
    <t>邓利华</t>
  </si>
  <si>
    <t>陈世安</t>
  </si>
  <si>
    <t>陈昌煜</t>
  </si>
  <si>
    <t>陈世炤</t>
  </si>
  <si>
    <t>邓兆湧</t>
  </si>
  <si>
    <t>邓贞相</t>
  </si>
  <si>
    <t>庄春华</t>
  </si>
  <si>
    <t>邓洪树</t>
  </si>
  <si>
    <t>邓美珠</t>
  </si>
  <si>
    <t>邓利顺</t>
  </si>
  <si>
    <t>邓兆灿</t>
  </si>
  <si>
    <t>邓兆明</t>
  </si>
  <si>
    <t>冯宗林</t>
  </si>
  <si>
    <t>邓金玉</t>
  </si>
  <si>
    <t>陈昌泉</t>
  </si>
  <si>
    <t>陈昌后</t>
  </si>
  <si>
    <t>陈亦林</t>
  </si>
  <si>
    <t>邓利权</t>
  </si>
  <si>
    <t>邓兆源</t>
  </si>
  <si>
    <t>邓兆新</t>
  </si>
  <si>
    <t>邓兆清</t>
  </si>
  <si>
    <t>邓树增</t>
  </si>
  <si>
    <t>陈昌财</t>
  </si>
  <si>
    <t>邓树楠</t>
  </si>
  <si>
    <t>余长洪</t>
  </si>
  <si>
    <t>余长漳</t>
  </si>
  <si>
    <t>邓洪榜</t>
  </si>
  <si>
    <t>邓洪槐</t>
  </si>
  <si>
    <t>邓集禧</t>
  </si>
  <si>
    <t>邓兆盛</t>
  </si>
  <si>
    <t>邓利铨</t>
  </si>
  <si>
    <t>陈华暖</t>
  </si>
  <si>
    <t>邓日盛</t>
  </si>
  <si>
    <t>邓树辉</t>
  </si>
  <si>
    <t>罗淼英</t>
  </si>
  <si>
    <t>邓兆锡</t>
  </si>
  <si>
    <t>西瓜　</t>
  </si>
  <si>
    <t>邓兆伍</t>
  </si>
  <si>
    <t>邓兆汉</t>
  </si>
  <si>
    <t>陈祖林</t>
  </si>
  <si>
    <t>洋溪镇连茂村</t>
  </si>
  <si>
    <t>邓历照</t>
  </si>
  <si>
    <t>邓历章</t>
  </si>
  <si>
    <t>邓历梅</t>
  </si>
  <si>
    <t>陈祖振</t>
  </si>
  <si>
    <t>黄耀梅</t>
  </si>
  <si>
    <t>陈祖旺</t>
  </si>
  <si>
    <t>黄增楣</t>
  </si>
  <si>
    <t>李有松</t>
  </si>
  <si>
    <t>罗永祥</t>
  </si>
  <si>
    <t>罗永桂</t>
  </si>
  <si>
    <t>李有浩</t>
  </si>
  <si>
    <t>李德健</t>
  </si>
  <si>
    <t>黄耀荣</t>
  </si>
  <si>
    <t>黄跃铨</t>
  </si>
  <si>
    <t>李德松</t>
  </si>
  <si>
    <t>洋溪镇岩兜村</t>
  </si>
  <si>
    <t>李有熖</t>
  </si>
  <si>
    <t>邓历宝</t>
  </si>
  <si>
    <t>李荣阳</t>
  </si>
  <si>
    <t>西瓜</t>
  </si>
  <si>
    <t>李有文</t>
  </si>
  <si>
    <t>李跃文</t>
  </si>
  <si>
    <t>廖观福</t>
  </si>
  <si>
    <t>洋溪镇羊口仔村</t>
  </si>
  <si>
    <t>肖茂文</t>
  </si>
  <si>
    <t>西瓜、地瓜</t>
  </si>
  <si>
    <t>王磊</t>
  </si>
  <si>
    <t>蔬菜　</t>
  </si>
  <si>
    <t>盈农农业专业合作社</t>
  </si>
  <si>
    <t xml:space="preserve">洋溪镇新街村  </t>
  </si>
  <si>
    <t>三元区莘口镇2024年度商品有机肥示范推广项目补贴资金和补贴对象信息公示表</t>
  </si>
  <si>
    <t>李作鸣</t>
  </si>
  <si>
    <t>莘口镇龙泉村</t>
  </si>
  <si>
    <t>陈金凤</t>
  </si>
  <si>
    <t>李作朗</t>
  </si>
  <si>
    <t>陈兆鑫</t>
  </si>
  <si>
    <t>陈隆铨</t>
  </si>
  <si>
    <t>陈隆顺</t>
  </si>
  <si>
    <t>陈家根</t>
  </si>
  <si>
    <t xml:space="preserve">莘口镇龙泉村  </t>
  </si>
  <si>
    <t>陈燕男</t>
  </si>
  <si>
    <t>陈兆财</t>
  </si>
  <si>
    <t>陈祥其</t>
  </si>
  <si>
    <t>李作堂</t>
  </si>
  <si>
    <t>李作悦</t>
  </si>
  <si>
    <t>陈永祥</t>
  </si>
  <si>
    <t>陈兆贤</t>
  </si>
  <si>
    <t>李贤顺</t>
  </si>
  <si>
    <t>陈祯长</t>
  </si>
  <si>
    <t>陈祯绵</t>
  </si>
  <si>
    <t>李天成</t>
  </si>
  <si>
    <t>李启立</t>
  </si>
  <si>
    <t>李基彬</t>
  </si>
  <si>
    <t>李仰定</t>
  </si>
  <si>
    <t>陈秀星</t>
  </si>
  <si>
    <t>李大立</t>
  </si>
  <si>
    <t>李基炳</t>
  </si>
  <si>
    <t>李锦贵</t>
  </si>
  <si>
    <t>李启富</t>
  </si>
  <si>
    <t>李启河</t>
  </si>
  <si>
    <t>李天福</t>
  </si>
  <si>
    <t>李天照</t>
  </si>
  <si>
    <t>李添宝</t>
  </si>
  <si>
    <t>李先业</t>
  </si>
  <si>
    <t>邱治林</t>
  </si>
  <si>
    <t>李基裘</t>
  </si>
  <si>
    <t>李建明</t>
  </si>
  <si>
    <t>陈祯禄</t>
  </si>
  <si>
    <t>李顺明</t>
  </si>
  <si>
    <t>李天水</t>
  </si>
  <si>
    <t>李天钦</t>
  </si>
  <si>
    <t>李宗垣</t>
  </si>
  <si>
    <t>黄书财</t>
  </si>
  <si>
    <t>莘口镇高山村</t>
  </si>
  <si>
    <t>黄永柳</t>
  </si>
  <si>
    <t>黄永茂</t>
  </si>
  <si>
    <t xml:space="preserve">莘口镇高山村  </t>
  </si>
  <si>
    <t>黄春增</t>
  </si>
  <si>
    <t>莘口镇高山村、龙泉村</t>
  </si>
  <si>
    <t>其中：高山村22亩、龙泉村18亩</t>
  </si>
  <si>
    <t>姜光明</t>
  </si>
  <si>
    <t>黄书钎</t>
  </si>
  <si>
    <t>黄箕钊</t>
  </si>
  <si>
    <t>黄书文</t>
  </si>
  <si>
    <t>黄箕法</t>
  </si>
  <si>
    <t>范崇文</t>
  </si>
  <si>
    <t>黄照明</t>
  </si>
  <si>
    <t>陈立明</t>
  </si>
  <si>
    <t>范崇坤</t>
  </si>
  <si>
    <t>姜光渭</t>
  </si>
  <si>
    <t>姜先春</t>
  </si>
  <si>
    <t>姜先胜</t>
  </si>
  <si>
    <t>范书进</t>
  </si>
  <si>
    <t>吴应娣</t>
  </si>
  <si>
    <t>黄盛森</t>
  </si>
  <si>
    <t>姜先添</t>
  </si>
  <si>
    <t>姜志道</t>
  </si>
  <si>
    <t>黄永进</t>
  </si>
  <si>
    <t>黄光珠</t>
  </si>
  <si>
    <t>范书荣</t>
  </si>
  <si>
    <t>黄箕旺</t>
  </si>
  <si>
    <t>姜先太</t>
  </si>
  <si>
    <t>范崇铭</t>
  </si>
  <si>
    <t>范书法</t>
  </si>
  <si>
    <t>黄善银</t>
  </si>
  <si>
    <t>黄宏伟</t>
  </si>
  <si>
    <t>李玉梅</t>
  </si>
  <si>
    <t>吴任增</t>
  </si>
  <si>
    <t xml:space="preserve"> 黄立炳</t>
  </si>
  <si>
    <t>莘口镇高山村  、龙泉村</t>
  </si>
  <si>
    <t>其中：高山村20亩、龙泉村40亩</t>
  </si>
  <si>
    <t>黄金元</t>
  </si>
  <si>
    <t>黄顺泉</t>
  </si>
  <si>
    <t>黄招娥</t>
  </si>
  <si>
    <t>姜先清</t>
  </si>
  <si>
    <t>黄箕泉</t>
  </si>
  <si>
    <t>姜志真</t>
  </si>
  <si>
    <t>邓先权</t>
  </si>
  <si>
    <t>莘口镇柳城村</t>
  </si>
  <si>
    <t>邓德扬</t>
  </si>
  <si>
    <t>邓贵贤</t>
  </si>
  <si>
    <t>邓水富</t>
  </si>
  <si>
    <t>邓承连</t>
  </si>
  <si>
    <t>邓承阁</t>
  </si>
  <si>
    <t>邓先如</t>
  </si>
  <si>
    <t>邓友权</t>
  </si>
  <si>
    <t>邓先松</t>
  </si>
  <si>
    <t>邓承贵</t>
  </si>
  <si>
    <t>邓承添</t>
  </si>
  <si>
    <t>邓先椿</t>
  </si>
  <si>
    <t>邓先堂</t>
  </si>
  <si>
    <t>黄招兰</t>
  </si>
  <si>
    <t>余克嘉</t>
  </si>
  <si>
    <t>莘口镇西际村</t>
  </si>
  <si>
    <t>余安钲</t>
  </si>
  <si>
    <t>余元生</t>
  </si>
  <si>
    <t>余克隆</t>
  </si>
  <si>
    <t>余安圭</t>
  </si>
  <si>
    <t>余安亮</t>
  </si>
  <si>
    <t>余安棋</t>
  </si>
  <si>
    <t>余安燕</t>
  </si>
  <si>
    <t>余克椿</t>
  </si>
  <si>
    <t>余克意</t>
  </si>
  <si>
    <t>余声和</t>
  </si>
  <si>
    <t>余建生</t>
  </si>
  <si>
    <t>余扬森</t>
  </si>
  <si>
    <t>余扬杰</t>
  </si>
  <si>
    <t>余作昌</t>
  </si>
  <si>
    <t>余胜桂</t>
  </si>
  <si>
    <t>余作良</t>
  </si>
  <si>
    <t>余安晋</t>
  </si>
  <si>
    <t>余景生</t>
  </si>
  <si>
    <t>余克双</t>
  </si>
  <si>
    <t>余作斌</t>
  </si>
  <si>
    <t>余克哲</t>
  </si>
  <si>
    <t>余克华</t>
  </si>
  <si>
    <t>余扬清</t>
  </si>
  <si>
    <t>余克有</t>
  </si>
  <si>
    <t>余克铨</t>
  </si>
  <si>
    <t>余安存</t>
  </si>
  <si>
    <t>余烨斌</t>
  </si>
  <si>
    <t>余安权</t>
  </si>
  <si>
    <t>余扬敬</t>
  </si>
  <si>
    <t>余安仁</t>
  </si>
  <si>
    <t>余振远</t>
  </si>
  <si>
    <t>余作钦</t>
  </si>
  <si>
    <t>余扬明</t>
  </si>
  <si>
    <t>余作桂</t>
  </si>
  <si>
    <t>林达锦</t>
  </si>
  <si>
    <t>莘口镇蓬坑村</t>
  </si>
  <si>
    <t>林宜高</t>
  </si>
  <si>
    <t>余招娣</t>
  </si>
  <si>
    <t>林达旭</t>
  </si>
  <si>
    <t>林达全</t>
  </si>
  <si>
    <t>林绵福</t>
  </si>
  <si>
    <t>邓安楠　</t>
  </si>
  <si>
    <t>莘口镇莘口村</t>
  </si>
  <si>
    <t>黄安梁</t>
  </si>
  <si>
    <t>谢继生</t>
  </si>
  <si>
    <t>邓纯建</t>
  </si>
  <si>
    <t>莘口镇沙阳村</t>
  </si>
  <si>
    <t>雷马儿</t>
  </si>
  <si>
    <t>莘口镇清溪村</t>
  </si>
  <si>
    <t>林志胜</t>
  </si>
  <si>
    <t>莘口镇黄沙村</t>
  </si>
  <si>
    <t>全区汇总</t>
  </si>
  <si>
    <t>乡镇街道</t>
  </si>
  <si>
    <t>家数</t>
  </si>
  <si>
    <t>园地</t>
  </si>
  <si>
    <t>购买吨数</t>
  </si>
  <si>
    <t>补贴吨数</t>
  </si>
  <si>
    <t>补贴金额</t>
  </si>
  <si>
    <t>陈大镇</t>
  </si>
  <si>
    <t>城关街道</t>
  </si>
  <si>
    <t>荆西街道</t>
  </si>
  <si>
    <t>列东街道</t>
  </si>
  <si>
    <t>徐碧街道</t>
  </si>
  <si>
    <t>岩前镇</t>
  </si>
  <si>
    <t>中村乡</t>
  </si>
  <si>
    <t>洋溪镇</t>
  </si>
  <si>
    <t>莘口镇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</si>
</sst>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4"/>
      <color theme="1"/>
      <name val="方正小标宋简体"/>
      <charset val="134"/>
    </font>
    <font>
      <b/>
      <sz val="10"/>
      <name val="宋体"/>
      <charset val="134"/>
    </font>
    <font>
      <sz val="10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10"/>
      <color rgb="FF000000"/>
      <name val="Times New Roman"/>
      <charset val="134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color rgb="FF333333"/>
      <name val="宋体"/>
      <charset val="134"/>
      <scheme val="minor"/>
    </font>
    <font>
      <b/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28" borderId="8" applyNumberFormat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30" fillId="29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30" borderId="10" applyNumberForma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3" fillId="30" borderId="9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>
      <alignment vertical="center"/>
    </xf>
    <xf numFmtId="0" fontId="8" fillId="0" borderId="1" xfId="0" applyFont="1" applyFill="1" applyBorder="1">
      <alignment vertical="center"/>
    </xf>
    <xf numFmtId="0" fontId="8" fillId="0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FF0000"/>
      <color rgb="00FFFF00"/>
      <color rgb="0000B0F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abSelected="1" workbookViewId="0">
      <selection activeCell="D24" sqref="D24"/>
    </sheetView>
  </sheetViews>
  <sheetFormatPr defaultColWidth="9" defaultRowHeight="14.25" outlineLevelRow="7"/>
  <cols>
    <col min="1" max="1" width="4.75" customWidth="1"/>
    <col min="2" max="2" width="8.375" customWidth="1"/>
    <col min="3" max="3" width="13" customWidth="1"/>
    <col min="4" max="4" width="7" customWidth="1"/>
    <col min="5" max="5" width="6.5" customWidth="1"/>
    <col min="9" max="9" width="9.25"/>
    <col min="11" max="11" width="9.375"/>
  </cols>
  <sheetData>
    <row r="1" ht="54" customHeight="1" spans="1:10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ht="34" customHeight="1" spans="1:10">
      <c r="A2" s="10" t="s">
        <v>1</v>
      </c>
      <c r="B2" s="10" t="s">
        <v>2</v>
      </c>
      <c r="C2" s="10" t="s">
        <v>3</v>
      </c>
      <c r="D2" s="10" t="s">
        <v>4</v>
      </c>
      <c r="E2" s="10"/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</row>
    <row r="3" ht="35" customHeight="1" spans="1:10">
      <c r="A3" s="10"/>
      <c r="B3" s="10"/>
      <c r="C3" s="10"/>
      <c r="D3" s="10" t="s">
        <v>10</v>
      </c>
      <c r="E3" s="10" t="s">
        <v>11</v>
      </c>
      <c r="F3" s="10"/>
      <c r="G3" s="10"/>
      <c r="H3" s="10"/>
      <c r="I3" s="10"/>
      <c r="J3" s="10"/>
    </row>
    <row r="4" ht="53" customHeight="1" spans="1:10">
      <c r="A4" s="23">
        <v>1</v>
      </c>
      <c r="B4" s="12" t="s">
        <v>12</v>
      </c>
      <c r="C4" s="12" t="s">
        <v>13</v>
      </c>
      <c r="D4" s="12">
        <v>11.3</v>
      </c>
      <c r="E4" s="12"/>
      <c r="F4" s="23" t="s">
        <v>14</v>
      </c>
      <c r="G4" s="12">
        <v>10</v>
      </c>
      <c r="H4" s="12">
        <v>2.825</v>
      </c>
      <c r="I4" s="25">
        <f>H4*75*4</f>
        <v>847.5</v>
      </c>
      <c r="J4" s="10"/>
    </row>
    <row r="5" ht="35" customHeight="1" spans="1:10">
      <c r="A5" s="25"/>
      <c r="B5" s="11"/>
      <c r="C5" s="25"/>
      <c r="D5" s="25"/>
      <c r="E5" s="25"/>
      <c r="F5" s="25"/>
      <c r="G5" s="25"/>
      <c r="H5" s="25"/>
      <c r="I5" s="25"/>
      <c r="J5" s="10"/>
    </row>
    <row r="6" ht="39" customHeight="1" spans="1:10">
      <c r="A6" s="25"/>
      <c r="B6" s="11"/>
      <c r="C6" s="25"/>
      <c r="D6" s="25"/>
      <c r="E6" s="25"/>
      <c r="F6" s="25"/>
      <c r="G6" s="25"/>
      <c r="H6" s="25"/>
      <c r="I6" s="25"/>
      <c r="J6" s="17"/>
    </row>
    <row r="7" ht="39" customHeight="1" spans="1:10">
      <c r="A7" s="25"/>
      <c r="B7" s="11"/>
      <c r="C7" s="25"/>
      <c r="D7" s="25"/>
      <c r="E7" s="25"/>
      <c r="F7" s="25"/>
      <c r="G7" s="25"/>
      <c r="H7" s="25"/>
      <c r="I7" s="25"/>
      <c r="J7" s="17"/>
    </row>
    <row r="8" ht="36" customHeight="1" spans="1:10">
      <c r="A8" s="21" t="s">
        <v>15</v>
      </c>
      <c r="B8" s="21"/>
      <c r="C8" s="21"/>
      <c r="D8" s="21">
        <f t="shared" ref="D8:I8" si="0">SUM(D4:D7)</f>
        <v>11.3</v>
      </c>
      <c r="E8" s="21">
        <f>SUM(E6:E7)</f>
        <v>0</v>
      </c>
      <c r="F8" s="21"/>
      <c r="G8" s="21">
        <f t="shared" si="0"/>
        <v>10</v>
      </c>
      <c r="H8" s="21">
        <f t="shared" si="0"/>
        <v>2.825</v>
      </c>
      <c r="I8" s="21">
        <f t="shared" si="0"/>
        <v>847.5</v>
      </c>
      <c r="J8" s="2"/>
    </row>
  </sheetData>
  <mergeCells count="10">
    <mergeCell ref="A1:J1"/>
    <mergeCell ref="D2:E2"/>
    <mergeCell ref="A2:A3"/>
    <mergeCell ref="B2:B3"/>
    <mergeCell ref="C2:C3"/>
    <mergeCell ref="F2:F3"/>
    <mergeCell ref="G2:G3"/>
    <mergeCell ref="H2:H3"/>
    <mergeCell ref="I2:I3"/>
    <mergeCell ref="J2:J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workbookViewId="0">
      <selection activeCell="A1" sqref="A1:J1"/>
    </sheetView>
  </sheetViews>
  <sheetFormatPr defaultColWidth="9" defaultRowHeight="14.25" outlineLevelRow="4"/>
  <cols>
    <col min="1" max="1" width="5.75" customWidth="1"/>
    <col min="9" max="9" width="9.25"/>
    <col min="11" max="11" width="9.375"/>
  </cols>
  <sheetData>
    <row r="1" ht="54" customHeight="1" spans="1:10">
      <c r="A1" s="9" t="s">
        <v>16</v>
      </c>
      <c r="B1" s="9"/>
      <c r="C1" s="9"/>
      <c r="D1" s="9"/>
      <c r="E1" s="9"/>
      <c r="F1" s="9"/>
      <c r="G1" s="9"/>
      <c r="H1" s="9"/>
      <c r="I1" s="9"/>
      <c r="J1" s="9"/>
    </row>
    <row r="2" ht="34" customHeight="1" spans="1:10">
      <c r="A2" s="10" t="s">
        <v>1</v>
      </c>
      <c r="B2" s="10" t="s">
        <v>2</v>
      </c>
      <c r="C2" s="10" t="s">
        <v>3</v>
      </c>
      <c r="D2" s="10" t="s">
        <v>4</v>
      </c>
      <c r="E2" s="10"/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</row>
    <row r="3" ht="35" customHeight="1" spans="1:10">
      <c r="A3" s="10"/>
      <c r="B3" s="10"/>
      <c r="C3" s="10"/>
      <c r="D3" s="10" t="s">
        <v>10</v>
      </c>
      <c r="E3" s="10" t="s">
        <v>11</v>
      </c>
      <c r="F3" s="10"/>
      <c r="G3" s="10"/>
      <c r="H3" s="10"/>
      <c r="I3" s="10"/>
      <c r="J3" s="10"/>
    </row>
    <row r="4" ht="39" customHeight="1" spans="1:10">
      <c r="A4" s="25">
        <v>1</v>
      </c>
      <c r="B4" s="11" t="s">
        <v>17</v>
      </c>
      <c r="C4" s="11" t="s">
        <v>18</v>
      </c>
      <c r="D4" s="11"/>
      <c r="E4" s="11">
        <v>20</v>
      </c>
      <c r="F4" s="25" t="s">
        <v>19</v>
      </c>
      <c r="G4" s="25">
        <v>5</v>
      </c>
      <c r="H4" s="25">
        <v>5</v>
      </c>
      <c r="I4" s="25">
        <f>H4*75*4</f>
        <v>1500</v>
      </c>
      <c r="J4" s="25"/>
    </row>
    <row r="5" ht="46" customHeight="1" spans="1:10">
      <c r="A5" s="36" t="s">
        <v>15</v>
      </c>
      <c r="B5" s="36"/>
      <c r="C5" s="36"/>
      <c r="D5" s="37">
        <f t="shared" ref="D5:I5" si="0">SUM(D4)</f>
        <v>0</v>
      </c>
      <c r="E5" s="37">
        <f t="shared" si="0"/>
        <v>20</v>
      </c>
      <c r="F5" s="37">
        <f t="shared" si="0"/>
        <v>0</v>
      </c>
      <c r="G5" s="37">
        <f t="shared" si="0"/>
        <v>5</v>
      </c>
      <c r="H5" s="37">
        <f t="shared" si="0"/>
        <v>5</v>
      </c>
      <c r="I5" s="37">
        <f t="shared" si="0"/>
        <v>1500</v>
      </c>
      <c r="J5" s="37"/>
    </row>
  </sheetData>
  <mergeCells count="10">
    <mergeCell ref="A1:J1"/>
    <mergeCell ref="D2:E2"/>
    <mergeCell ref="A2:A3"/>
    <mergeCell ref="B2:B3"/>
    <mergeCell ref="C2:C3"/>
    <mergeCell ref="F2:F3"/>
    <mergeCell ref="G2:G3"/>
    <mergeCell ref="H2:H3"/>
    <mergeCell ref="I2:I3"/>
    <mergeCell ref="J2:J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workbookViewId="0">
      <selection activeCell="L1" sqref="L$1:L$1048576"/>
    </sheetView>
  </sheetViews>
  <sheetFormatPr defaultColWidth="9" defaultRowHeight="14.25" outlineLevelRow="4"/>
  <cols>
    <col min="1" max="1" width="5.75" customWidth="1"/>
    <col min="9" max="9" width="9.25"/>
    <col min="11" max="11" width="9.375"/>
  </cols>
  <sheetData>
    <row r="1" ht="54" customHeight="1" spans="1:10">
      <c r="A1" s="9" t="s">
        <v>20</v>
      </c>
      <c r="B1" s="9"/>
      <c r="C1" s="9"/>
      <c r="D1" s="9"/>
      <c r="E1" s="9"/>
      <c r="F1" s="9"/>
      <c r="G1" s="9"/>
      <c r="H1" s="9"/>
      <c r="I1" s="9"/>
      <c r="J1" s="9"/>
    </row>
    <row r="2" ht="34" customHeight="1" spans="1:10">
      <c r="A2" s="10" t="s">
        <v>1</v>
      </c>
      <c r="B2" s="10" t="s">
        <v>2</v>
      </c>
      <c r="C2" s="10" t="s">
        <v>3</v>
      </c>
      <c r="D2" s="10" t="s">
        <v>4</v>
      </c>
      <c r="E2" s="10"/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</row>
    <row r="3" ht="35" customHeight="1" spans="1:10">
      <c r="A3" s="10"/>
      <c r="B3" s="10"/>
      <c r="C3" s="10"/>
      <c r="D3" s="10" t="s">
        <v>10</v>
      </c>
      <c r="E3" s="10" t="s">
        <v>11</v>
      </c>
      <c r="F3" s="10"/>
      <c r="G3" s="10"/>
      <c r="H3" s="10"/>
      <c r="I3" s="10"/>
      <c r="J3" s="10"/>
    </row>
    <row r="4" ht="39" customHeight="1" spans="1:10">
      <c r="A4" s="23">
        <v>1</v>
      </c>
      <c r="B4" s="12" t="s">
        <v>21</v>
      </c>
      <c r="C4" s="12" t="s">
        <v>22</v>
      </c>
      <c r="D4" s="13">
        <v>116</v>
      </c>
      <c r="E4" s="12"/>
      <c r="F4" s="12" t="s">
        <v>23</v>
      </c>
      <c r="G4" s="12">
        <v>29</v>
      </c>
      <c r="H4" s="12">
        <v>29</v>
      </c>
      <c r="I4" s="11">
        <f>H4*75*4</f>
        <v>8700</v>
      </c>
      <c r="J4" s="17"/>
    </row>
    <row r="5" ht="36" customHeight="1" spans="1:10">
      <c r="A5" s="21" t="s">
        <v>15</v>
      </c>
      <c r="B5" s="21"/>
      <c r="C5" s="21"/>
      <c r="D5" s="21">
        <f>SUM(D4:D4)</f>
        <v>116</v>
      </c>
      <c r="E5" s="21">
        <f>SUM(E4:E4)</f>
        <v>0</v>
      </c>
      <c r="F5" s="21"/>
      <c r="G5" s="21">
        <f>SUM(G4:G4)</f>
        <v>29</v>
      </c>
      <c r="H5" s="21">
        <f>SUM(H4:H4)</f>
        <v>29</v>
      </c>
      <c r="I5" s="21">
        <f>SUM(I4:I4)</f>
        <v>8700</v>
      </c>
      <c r="J5" s="2"/>
    </row>
  </sheetData>
  <mergeCells count="10">
    <mergeCell ref="A1:J1"/>
    <mergeCell ref="D2:E2"/>
    <mergeCell ref="A2:A3"/>
    <mergeCell ref="B2:B3"/>
    <mergeCell ref="C2:C3"/>
    <mergeCell ref="F2:F3"/>
    <mergeCell ref="G2:G3"/>
    <mergeCell ref="H2:H3"/>
    <mergeCell ref="I2:I3"/>
    <mergeCell ref="J2:J3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workbookViewId="0">
      <selection activeCell="L1" sqref="L$1:L$1048576"/>
    </sheetView>
  </sheetViews>
  <sheetFormatPr defaultColWidth="9" defaultRowHeight="14.25" outlineLevelRow="7"/>
  <cols>
    <col min="1" max="1" width="5.75" customWidth="1"/>
    <col min="9" max="9" width="9.25"/>
    <col min="11" max="11" width="9.375"/>
  </cols>
  <sheetData>
    <row r="1" ht="54" customHeight="1" spans="1:10">
      <c r="A1" s="9" t="s">
        <v>24</v>
      </c>
      <c r="B1" s="9"/>
      <c r="C1" s="9"/>
      <c r="D1" s="9"/>
      <c r="E1" s="9"/>
      <c r="F1" s="9"/>
      <c r="G1" s="9"/>
      <c r="H1" s="9"/>
      <c r="I1" s="9"/>
      <c r="J1" s="9"/>
    </row>
    <row r="2" ht="34" customHeight="1" spans="1:10">
      <c r="A2" s="10" t="s">
        <v>1</v>
      </c>
      <c r="B2" s="10" t="s">
        <v>2</v>
      </c>
      <c r="C2" s="10" t="s">
        <v>3</v>
      </c>
      <c r="D2" s="10" t="s">
        <v>4</v>
      </c>
      <c r="E2" s="10"/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</row>
    <row r="3" ht="35" customHeight="1" spans="1:10">
      <c r="A3" s="10"/>
      <c r="B3" s="10"/>
      <c r="C3" s="10"/>
      <c r="D3" s="10" t="s">
        <v>10</v>
      </c>
      <c r="E3" s="10" t="s">
        <v>11</v>
      </c>
      <c r="F3" s="10"/>
      <c r="G3" s="10"/>
      <c r="H3" s="10"/>
      <c r="I3" s="10"/>
      <c r="J3" s="10"/>
    </row>
    <row r="4" ht="35" customHeight="1" spans="1:10">
      <c r="A4" s="35">
        <v>1</v>
      </c>
      <c r="B4" s="32" t="s">
        <v>25</v>
      </c>
      <c r="C4" s="34" t="s">
        <v>26</v>
      </c>
      <c r="D4" s="34"/>
      <c r="E4" s="34">
        <v>60</v>
      </c>
      <c r="F4" s="34" t="s">
        <v>19</v>
      </c>
      <c r="G4" s="34">
        <v>15</v>
      </c>
      <c r="H4" s="34">
        <v>15</v>
      </c>
      <c r="I4" s="11">
        <f>H4*75*4</f>
        <v>4500</v>
      </c>
      <c r="J4" s="10"/>
    </row>
    <row r="5" ht="35" customHeight="1" spans="1:10">
      <c r="A5" s="10"/>
      <c r="B5" s="11"/>
      <c r="C5" s="25"/>
      <c r="D5" s="25"/>
      <c r="E5" s="25"/>
      <c r="F5" s="25"/>
      <c r="G5" s="25"/>
      <c r="H5" s="25"/>
      <c r="I5" s="11"/>
      <c r="J5" s="10"/>
    </row>
    <row r="6" ht="39" customHeight="1" spans="1:10">
      <c r="A6" s="25"/>
      <c r="B6" s="25"/>
      <c r="C6" s="25"/>
      <c r="D6" s="25"/>
      <c r="E6" s="25"/>
      <c r="F6" s="25"/>
      <c r="G6" s="25"/>
      <c r="H6" s="25"/>
      <c r="I6" s="11"/>
      <c r="J6" s="17"/>
    </row>
    <row r="7" ht="39" customHeight="1" spans="1:10">
      <c r="A7" s="25"/>
      <c r="B7" s="25"/>
      <c r="C7" s="25"/>
      <c r="D7" s="25"/>
      <c r="E7" s="25"/>
      <c r="F7" s="25"/>
      <c r="G7" s="25"/>
      <c r="H7" s="25"/>
      <c r="I7" s="11"/>
      <c r="J7" s="17"/>
    </row>
    <row r="8" ht="36" customHeight="1" spans="1:10">
      <c r="A8" s="21" t="s">
        <v>15</v>
      </c>
      <c r="B8" s="21"/>
      <c r="C8" s="21"/>
      <c r="D8" s="21">
        <f>SUM(D3:D7)</f>
        <v>0</v>
      </c>
      <c r="E8" s="21">
        <f>SUM(E4:E7)</f>
        <v>60</v>
      </c>
      <c r="F8" s="21"/>
      <c r="G8" s="21">
        <f>SUM(G4:G7)</f>
        <v>15</v>
      </c>
      <c r="H8" s="21">
        <f>SUM(H4:H7)</f>
        <v>15</v>
      </c>
      <c r="I8" s="21">
        <f>SUM(I4:I7)</f>
        <v>4500</v>
      </c>
      <c r="J8" s="2"/>
    </row>
  </sheetData>
  <mergeCells count="10">
    <mergeCell ref="A1:J1"/>
    <mergeCell ref="D2:E2"/>
    <mergeCell ref="A2:A3"/>
    <mergeCell ref="B2:B3"/>
    <mergeCell ref="C2:C3"/>
    <mergeCell ref="F2:F3"/>
    <mergeCell ref="G2:G3"/>
    <mergeCell ref="H2:H3"/>
    <mergeCell ref="I2:I3"/>
    <mergeCell ref="J2:J3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workbookViewId="0">
      <selection activeCell="A1" sqref="A1:J1"/>
    </sheetView>
  </sheetViews>
  <sheetFormatPr defaultColWidth="9" defaultRowHeight="14.25"/>
  <cols>
    <col min="1" max="1" width="5.75" customWidth="1"/>
    <col min="3" max="3" width="10.625" customWidth="1"/>
    <col min="9" max="9" width="9.25"/>
    <col min="10" max="10" width="7.625" customWidth="1"/>
    <col min="11" max="11" width="9.375"/>
  </cols>
  <sheetData>
    <row r="1" ht="54" customHeight="1" spans="1:10">
      <c r="A1" s="9" t="s">
        <v>27</v>
      </c>
      <c r="B1" s="9"/>
      <c r="C1" s="9"/>
      <c r="D1" s="9"/>
      <c r="E1" s="9"/>
      <c r="F1" s="9"/>
      <c r="G1" s="9"/>
      <c r="H1" s="9"/>
      <c r="I1" s="9"/>
      <c r="J1" s="9"/>
    </row>
    <row r="2" ht="34" customHeight="1" spans="1:10">
      <c r="A2" s="10" t="s">
        <v>1</v>
      </c>
      <c r="B2" s="10" t="s">
        <v>28</v>
      </c>
      <c r="C2" s="10" t="s">
        <v>3</v>
      </c>
      <c r="D2" s="10" t="s">
        <v>4</v>
      </c>
      <c r="E2" s="10"/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</row>
    <row r="3" ht="35" customHeight="1" spans="1:10">
      <c r="A3" s="10"/>
      <c r="B3" s="10"/>
      <c r="C3" s="10"/>
      <c r="D3" s="10" t="s">
        <v>10</v>
      </c>
      <c r="E3" s="10" t="s">
        <v>11</v>
      </c>
      <c r="F3" s="10"/>
      <c r="G3" s="10"/>
      <c r="H3" s="10"/>
      <c r="I3" s="10"/>
      <c r="J3" s="10"/>
    </row>
    <row r="4" ht="35" customHeight="1" spans="1:10">
      <c r="A4" s="12">
        <v>1</v>
      </c>
      <c r="B4" s="12" t="s">
        <v>29</v>
      </c>
      <c r="C4" s="12" t="s">
        <v>30</v>
      </c>
      <c r="D4" s="23">
        <v>32</v>
      </c>
      <c r="E4" s="23"/>
      <c r="F4" s="23" t="s">
        <v>19</v>
      </c>
      <c r="G4" s="12">
        <v>8</v>
      </c>
      <c r="H4" s="12">
        <v>8</v>
      </c>
      <c r="I4" s="10">
        <f>H4*75*4</f>
        <v>2400</v>
      </c>
      <c r="J4" s="10"/>
    </row>
    <row r="5" ht="35" customHeight="1" spans="1:10">
      <c r="A5" s="12">
        <v>2</v>
      </c>
      <c r="B5" s="12" t="s">
        <v>31</v>
      </c>
      <c r="C5" s="12" t="s">
        <v>30</v>
      </c>
      <c r="D5" s="12">
        <v>8</v>
      </c>
      <c r="E5" s="23"/>
      <c r="F5" s="23" t="s">
        <v>19</v>
      </c>
      <c r="G5" s="12">
        <v>2</v>
      </c>
      <c r="H5" s="12">
        <v>2</v>
      </c>
      <c r="I5" s="10">
        <f t="shared" ref="I5:I14" si="0">H5*75*4</f>
        <v>600</v>
      </c>
      <c r="J5" s="10"/>
    </row>
    <row r="6" ht="35" customHeight="1" spans="1:10">
      <c r="A6" s="12">
        <v>3</v>
      </c>
      <c r="B6" s="12" t="s">
        <v>32</v>
      </c>
      <c r="C6" s="12" t="s">
        <v>30</v>
      </c>
      <c r="D6" s="12">
        <v>12</v>
      </c>
      <c r="E6" s="23"/>
      <c r="F6" s="23" t="s">
        <v>23</v>
      </c>
      <c r="G6" s="12">
        <v>3</v>
      </c>
      <c r="H6" s="12">
        <v>3</v>
      </c>
      <c r="I6" s="10">
        <f t="shared" si="0"/>
        <v>900</v>
      </c>
      <c r="J6" s="10"/>
    </row>
    <row r="7" ht="35" customHeight="1" spans="1:10">
      <c r="A7" s="12">
        <v>4</v>
      </c>
      <c r="B7" s="12" t="s">
        <v>33</v>
      </c>
      <c r="C7" s="12" t="s">
        <v>30</v>
      </c>
      <c r="D7" s="12">
        <v>12</v>
      </c>
      <c r="E7" s="23"/>
      <c r="F7" s="23" t="s">
        <v>23</v>
      </c>
      <c r="G7" s="12">
        <v>3</v>
      </c>
      <c r="H7" s="12">
        <v>3</v>
      </c>
      <c r="I7" s="10">
        <f t="shared" si="0"/>
        <v>900</v>
      </c>
      <c r="J7" s="10"/>
    </row>
    <row r="8" ht="35" customHeight="1" spans="1:10">
      <c r="A8" s="12">
        <v>5</v>
      </c>
      <c r="B8" s="12" t="s">
        <v>34</v>
      </c>
      <c r="C8" s="12" t="s">
        <v>30</v>
      </c>
      <c r="D8" s="15">
        <v>16</v>
      </c>
      <c r="E8" s="23"/>
      <c r="F8" s="23" t="s">
        <v>23</v>
      </c>
      <c r="G8" s="12">
        <v>4</v>
      </c>
      <c r="H8" s="12">
        <v>4</v>
      </c>
      <c r="I8" s="10">
        <f t="shared" si="0"/>
        <v>1200</v>
      </c>
      <c r="J8" s="10"/>
    </row>
    <row r="9" ht="35" customHeight="1" spans="1:10">
      <c r="A9" s="12">
        <v>6</v>
      </c>
      <c r="B9" s="12" t="s">
        <v>35</v>
      </c>
      <c r="C9" s="12" t="s">
        <v>30</v>
      </c>
      <c r="D9" s="12">
        <v>12</v>
      </c>
      <c r="E9" s="23"/>
      <c r="F9" s="23" t="s">
        <v>23</v>
      </c>
      <c r="G9" s="12">
        <v>3</v>
      </c>
      <c r="H9" s="12">
        <v>3</v>
      </c>
      <c r="I9" s="10">
        <f t="shared" si="0"/>
        <v>900</v>
      </c>
      <c r="J9" s="10"/>
    </row>
    <row r="10" ht="35" customHeight="1" spans="1:10">
      <c r="A10" s="12">
        <v>7</v>
      </c>
      <c r="B10" s="12" t="s">
        <v>36</v>
      </c>
      <c r="C10" s="12" t="s">
        <v>30</v>
      </c>
      <c r="D10" s="12">
        <v>12</v>
      </c>
      <c r="E10" s="23"/>
      <c r="F10" s="23" t="s">
        <v>23</v>
      </c>
      <c r="G10" s="12">
        <v>3</v>
      </c>
      <c r="H10" s="12">
        <v>3</v>
      </c>
      <c r="I10" s="10">
        <f t="shared" si="0"/>
        <v>900</v>
      </c>
      <c r="J10" s="10"/>
    </row>
    <row r="11" ht="35" customHeight="1" spans="1:10">
      <c r="A11" s="12">
        <v>8</v>
      </c>
      <c r="B11" s="12" t="s">
        <v>37</v>
      </c>
      <c r="C11" s="12" t="s">
        <v>30</v>
      </c>
      <c r="D11" s="12">
        <v>12</v>
      </c>
      <c r="E11" s="23"/>
      <c r="F11" s="23" t="s">
        <v>23</v>
      </c>
      <c r="G11" s="12">
        <v>3</v>
      </c>
      <c r="H11" s="12">
        <v>3</v>
      </c>
      <c r="I11" s="10">
        <f t="shared" si="0"/>
        <v>900</v>
      </c>
      <c r="J11" s="10"/>
    </row>
    <row r="12" ht="35" customHeight="1" spans="1:10">
      <c r="A12" s="12">
        <v>9</v>
      </c>
      <c r="B12" s="12" t="s">
        <v>38</v>
      </c>
      <c r="C12" s="12" t="s">
        <v>39</v>
      </c>
      <c r="D12" s="23">
        <v>16</v>
      </c>
      <c r="E12" s="23"/>
      <c r="F12" s="23" t="s">
        <v>19</v>
      </c>
      <c r="G12" s="12">
        <v>4</v>
      </c>
      <c r="H12" s="12">
        <v>4</v>
      </c>
      <c r="I12" s="10">
        <f t="shared" si="0"/>
        <v>1200</v>
      </c>
      <c r="J12" s="10"/>
    </row>
    <row r="13" ht="35" customHeight="1" spans="1:10">
      <c r="A13" s="12">
        <v>10</v>
      </c>
      <c r="B13" s="12" t="s">
        <v>40</v>
      </c>
      <c r="C13" s="12" t="s">
        <v>39</v>
      </c>
      <c r="D13" s="23">
        <v>40</v>
      </c>
      <c r="E13" s="23"/>
      <c r="F13" s="23" t="s">
        <v>19</v>
      </c>
      <c r="G13" s="12">
        <v>12</v>
      </c>
      <c r="H13" s="12">
        <v>10</v>
      </c>
      <c r="I13" s="10">
        <f t="shared" si="0"/>
        <v>3000</v>
      </c>
      <c r="J13" s="10"/>
    </row>
    <row r="14" ht="35" customHeight="1" spans="1:10">
      <c r="A14" s="12">
        <v>11</v>
      </c>
      <c r="B14" s="12" t="s">
        <v>41</v>
      </c>
      <c r="C14" s="12" t="s">
        <v>30</v>
      </c>
      <c r="D14" s="23">
        <v>24</v>
      </c>
      <c r="E14" s="23"/>
      <c r="F14" s="23" t="s">
        <v>23</v>
      </c>
      <c r="G14" s="12">
        <v>6</v>
      </c>
      <c r="H14" s="12">
        <v>6</v>
      </c>
      <c r="I14" s="10">
        <f t="shared" si="0"/>
        <v>1800</v>
      </c>
      <c r="J14" s="10"/>
    </row>
    <row r="15" ht="36" customHeight="1" spans="1:10">
      <c r="A15" s="21" t="s">
        <v>15</v>
      </c>
      <c r="B15" s="21"/>
      <c r="C15" s="21"/>
      <c r="D15" s="21">
        <f t="shared" ref="D15:I15" si="1">SUM(D4:D14)</f>
        <v>196</v>
      </c>
      <c r="E15" s="21">
        <f t="shared" si="1"/>
        <v>0</v>
      </c>
      <c r="F15" s="21"/>
      <c r="G15" s="21">
        <f t="shared" si="1"/>
        <v>51</v>
      </c>
      <c r="H15" s="21">
        <f t="shared" si="1"/>
        <v>49</v>
      </c>
      <c r="I15" s="21">
        <f t="shared" si="1"/>
        <v>14700</v>
      </c>
      <c r="J15" s="2"/>
    </row>
    <row r="16" spans="5:5">
      <c r="E16">
        <f>D15+E15</f>
        <v>196</v>
      </c>
    </row>
  </sheetData>
  <mergeCells count="10">
    <mergeCell ref="A1:J1"/>
    <mergeCell ref="D2:E2"/>
    <mergeCell ref="A2:A3"/>
    <mergeCell ref="B2:B3"/>
    <mergeCell ref="C2:C3"/>
    <mergeCell ref="F2:F3"/>
    <mergeCell ref="G2:G3"/>
    <mergeCell ref="H2:H3"/>
    <mergeCell ref="I2:I3"/>
    <mergeCell ref="J2:J3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workbookViewId="0">
      <selection activeCell="A1" sqref="A1:J1"/>
    </sheetView>
  </sheetViews>
  <sheetFormatPr defaultColWidth="9" defaultRowHeight="14.25"/>
  <cols>
    <col min="1" max="1" width="5.75" customWidth="1"/>
    <col min="3" max="3" width="11.875" customWidth="1"/>
    <col min="4" max="4" width="8.125" customWidth="1"/>
    <col min="5" max="5" width="8.5" customWidth="1"/>
    <col min="9" max="9" width="9.25"/>
    <col min="10" max="10" width="7.75" customWidth="1"/>
    <col min="11" max="11" width="9.375"/>
  </cols>
  <sheetData>
    <row r="1" ht="54" customHeight="1" spans="1:10">
      <c r="A1" s="9" t="s">
        <v>42</v>
      </c>
      <c r="B1" s="9"/>
      <c r="C1" s="9"/>
      <c r="D1" s="9"/>
      <c r="E1" s="9"/>
      <c r="F1" s="9"/>
      <c r="G1" s="9"/>
      <c r="H1" s="9"/>
      <c r="I1" s="9"/>
      <c r="J1" s="9"/>
    </row>
    <row r="2" ht="34" customHeight="1" spans="1:10">
      <c r="A2" s="10" t="s">
        <v>1</v>
      </c>
      <c r="B2" s="10" t="s">
        <v>2</v>
      </c>
      <c r="C2" s="10" t="s">
        <v>3</v>
      </c>
      <c r="D2" s="10" t="s">
        <v>4</v>
      </c>
      <c r="E2" s="10"/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</row>
    <row r="3" ht="35" customHeight="1" spans="1:10">
      <c r="A3" s="10"/>
      <c r="B3" s="10"/>
      <c r="C3" s="10"/>
      <c r="D3" s="10" t="s">
        <v>10</v>
      </c>
      <c r="E3" s="10" t="s">
        <v>11</v>
      </c>
      <c r="F3" s="10"/>
      <c r="G3" s="10"/>
      <c r="H3" s="10"/>
      <c r="I3" s="10"/>
      <c r="J3" s="10"/>
    </row>
    <row r="4" ht="39" customHeight="1" spans="1:10">
      <c r="A4" s="31">
        <v>1</v>
      </c>
      <c r="B4" s="32" t="s">
        <v>43</v>
      </c>
      <c r="C4" s="32" t="s">
        <v>44</v>
      </c>
      <c r="D4" s="32">
        <v>180</v>
      </c>
      <c r="E4" s="32"/>
      <c r="F4" s="34" t="s">
        <v>23</v>
      </c>
      <c r="G4" s="32">
        <v>45</v>
      </c>
      <c r="H4" s="32">
        <v>45</v>
      </c>
      <c r="I4" s="11">
        <f>H4*75*4</f>
        <v>13500</v>
      </c>
      <c r="J4" s="17"/>
    </row>
    <row r="5" ht="68" customHeight="1" spans="1:10">
      <c r="A5" s="31">
        <v>2</v>
      </c>
      <c r="B5" s="32" t="s">
        <v>45</v>
      </c>
      <c r="C5" s="32" t="s">
        <v>46</v>
      </c>
      <c r="D5" s="32">
        <v>100</v>
      </c>
      <c r="E5" s="32"/>
      <c r="F5" s="34" t="s">
        <v>19</v>
      </c>
      <c r="G5" s="32">
        <v>55</v>
      </c>
      <c r="H5" s="32">
        <v>25</v>
      </c>
      <c r="I5" s="11">
        <f t="shared" ref="I5:I10" si="0">H5*75*4</f>
        <v>7500</v>
      </c>
      <c r="J5" s="30" t="s">
        <v>47</v>
      </c>
    </row>
    <row r="6" ht="39" customHeight="1" spans="1:10">
      <c r="A6" s="31">
        <v>3</v>
      </c>
      <c r="B6" s="32" t="s">
        <v>48</v>
      </c>
      <c r="C6" s="32" t="s">
        <v>49</v>
      </c>
      <c r="D6" s="32">
        <v>16</v>
      </c>
      <c r="E6" s="32"/>
      <c r="F6" s="34" t="s">
        <v>23</v>
      </c>
      <c r="G6" s="32">
        <v>4</v>
      </c>
      <c r="H6" s="32">
        <v>4</v>
      </c>
      <c r="I6" s="11">
        <f t="shared" si="0"/>
        <v>1200</v>
      </c>
      <c r="J6" s="17"/>
    </row>
    <row r="7" ht="39" customHeight="1" spans="1:10">
      <c r="A7" s="31">
        <v>4</v>
      </c>
      <c r="B7" s="32" t="s">
        <v>50</v>
      </c>
      <c r="C7" s="32" t="s">
        <v>51</v>
      </c>
      <c r="D7" s="33">
        <v>116</v>
      </c>
      <c r="E7" s="32"/>
      <c r="F7" s="34" t="s">
        <v>52</v>
      </c>
      <c r="G7" s="32">
        <v>40</v>
      </c>
      <c r="H7" s="32">
        <v>29</v>
      </c>
      <c r="I7" s="11">
        <f t="shared" si="0"/>
        <v>8700</v>
      </c>
      <c r="J7" s="17"/>
    </row>
    <row r="8" ht="39" customHeight="1" spans="1:10">
      <c r="A8" s="31">
        <v>5</v>
      </c>
      <c r="B8" s="32" t="s">
        <v>53</v>
      </c>
      <c r="C8" s="32" t="s">
        <v>54</v>
      </c>
      <c r="D8" s="32">
        <v>34</v>
      </c>
      <c r="E8" s="32"/>
      <c r="F8" s="34" t="s">
        <v>19</v>
      </c>
      <c r="G8" s="32">
        <v>8.5</v>
      </c>
      <c r="H8" s="32">
        <v>8.5</v>
      </c>
      <c r="I8" s="11">
        <f t="shared" si="0"/>
        <v>2550</v>
      </c>
      <c r="J8" s="17"/>
    </row>
    <row r="9" ht="39" customHeight="1" spans="1:10">
      <c r="A9" s="31">
        <v>6</v>
      </c>
      <c r="B9" s="32" t="s">
        <v>55</v>
      </c>
      <c r="C9" s="32" t="s">
        <v>56</v>
      </c>
      <c r="D9" s="33">
        <v>12</v>
      </c>
      <c r="E9" s="32"/>
      <c r="F9" s="34" t="s">
        <v>19</v>
      </c>
      <c r="G9" s="32">
        <v>3</v>
      </c>
      <c r="H9" s="32">
        <v>3</v>
      </c>
      <c r="I9" s="11">
        <f t="shared" si="0"/>
        <v>900</v>
      </c>
      <c r="J9" s="17"/>
    </row>
    <row r="10" ht="39" customHeight="1" spans="1:10">
      <c r="A10" s="31">
        <v>7</v>
      </c>
      <c r="B10" s="32" t="s">
        <v>57</v>
      </c>
      <c r="C10" s="32" t="s">
        <v>58</v>
      </c>
      <c r="D10" s="32">
        <v>32</v>
      </c>
      <c r="E10" s="32"/>
      <c r="F10" s="34" t="s">
        <v>14</v>
      </c>
      <c r="G10" s="32">
        <v>8</v>
      </c>
      <c r="H10" s="32">
        <v>8</v>
      </c>
      <c r="I10" s="11">
        <f t="shared" si="0"/>
        <v>2400</v>
      </c>
      <c r="J10" s="17"/>
    </row>
    <row r="11" ht="39" customHeight="1" spans="1:10">
      <c r="A11" s="25"/>
      <c r="B11" s="11"/>
      <c r="C11" s="11"/>
      <c r="D11" s="11"/>
      <c r="E11" s="11"/>
      <c r="F11" s="25"/>
      <c r="G11" s="11"/>
      <c r="H11" s="11"/>
      <c r="I11" s="11"/>
      <c r="J11" s="17"/>
    </row>
    <row r="12" ht="39" customHeight="1" spans="1:10">
      <c r="A12" s="25"/>
      <c r="B12" s="11"/>
      <c r="C12" s="11"/>
      <c r="D12" s="11"/>
      <c r="E12" s="11"/>
      <c r="F12" s="25"/>
      <c r="G12" s="11"/>
      <c r="H12" s="11"/>
      <c r="I12" s="11"/>
      <c r="J12" s="17"/>
    </row>
    <row r="13" ht="39" customHeight="1" spans="1:10">
      <c r="A13" s="25"/>
      <c r="B13" s="11"/>
      <c r="C13" s="11"/>
      <c r="D13" s="11"/>
      <c r="E13" s="11"/>
      <c r="F13" s="11"/>
      <c r="G13" s="11"/>
      <c r="H13" s="11"/>
      <c r="I13" s="11"/>
      <c r="J13" s="17"/>
    </row>
    <row r="14" ht="39" customHeight="1" spans="1:10">
      <c r="A14" s="25"/>
      <c r="B14" s="11"/>
      <c r="C14" s="11"/>
      <c r="D14" s="11"/>
      <c r="E14" s="11"/>
      <c r="F14" s="25"/>
      <c r="G14" s="11"/>
      <c r="H14" s="11"/>
      <c r="I14" s="11"/>
      <c r="J14" s="17"/>
    </row>
    <row r="15" ht="39" customHeight="1" spans="1:10">
      <c r="A15" s="25"/>
      <c r="B15" s="25"/>
      <c r="C15" s="25"/>
      <c r="D15" s="11"/>
      <c r="E15" s="11"/>
      <c r="F15" s="25"/>
      <c r="G15" s="11"/>
      <c r="H15" s="11"/>
      <c r="I15" s="11"/>
      <c r="J15" s="17"/>
    </row>
    <row r="16" ht="36" customHeight="1" spans="1:10">
      <c r="A16" s="21" t="s">
        <v>15</v>
      </c>
      <c r="B16" s="21"/>
      <c r="C16" s="21"/>
      <c r="D16" s="21">
        <f>SUM(D4:D15)</f>
        <v>490</v>
      </c>
      <c r="E16" s="21">
        <f>SUM(E4:E15)</f>
        <v>0</v>
      </c>
      <c r="F16" s="21"/>
      <c r="G16" s="21">
        <f>SUM(G4:G15)</f>
        <v>163.5</v>
      </c>
      <c r="H16" s="21">
        <f>SUM(H4:H15)</f>
        <v>122.5</v>
      </c>
      <c r="I16" s="21">
        <f>SUM(I4:I15)</f>
        <v>36750</v>
      </c>
      <c r="J16" s="2"/>
    </row>
    <row r="17" spans="5:5">
      <c r="E17">
        <f>D16+E16</f>
        <v>490</v>
      </c>
    </row>
  </sheetData>
  <mergeCells count="10">
    <mergeCell ref="A1:J1"/>
    <mergeCell ref="D2:E2"/>
    <mergeCell ref="A2:A3"/>
    <mergeCell ref="B2:B3"/>
    <mergeCell ref="C2:C3"/>
    <mergeCell ref="F2:F3"/>
    <mergeCell ref="G2:G3"/>
    <mergeCell ref="H2:H3"/>
    <mergeCell ref="I2:I3"/>
    <mergeCell ref="J2:J3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9"/>
  <sheetViews>
    <sheetView topLeftCell="A18" workbookViewId="0">
      <selection activeCell="L23" sqref="L23"/>
    </sheetView>
  </sheetViews>
  <sheetFormatPr defaultColWidth="9" defaultRowHeight="14.25"/>
  <cols>
    <col min="1" max="1" width="5.75" customWidth="1"/>
    <col min="3" max="3" width="12.5" style="7" customWidth="1"/>
    <col min="4" max="4" width="7.875" style="7" customWidth="1"/>
    <col min="5" max="5" width="8.125" style="7" customWidth="1"/>
    <col min="6" max="6" width="9" style="7"/>
    <col min="9" max="9" width="9.25"/>
    <col min="11" max="11" width="9.375"/>
  </cols>
  <sheetData>
    <row r="1" ht="54" customHeight="1" spans="1:10">
      <c r="A1" s="9" t="s">
        <v>59</v>
      </c>
      <c r="B1" s="9"/>
      <c r="C1" s="27"/>
      <c r="D1" s="27"/>
      <c r="E1" s="27"/>
      <c r="F1" s="27"/>
      <c r="G1" s="9"/>
      <c r="H1" s="9"/>
      <c r="I1" s="9"/>
      <c r="J1" s="9"/>
    </row>
    <row r="2" ht="34" customHeight="1" spans="1:10">
      <c r="A2" s="10" t="s">
        <v>1</v>
      </c>
      <c r="B2" s="10" t="s">
        <v>2</v>
      </c>
      <c r="C2" s="10" t="s">
        <v>3</v>
      </c>
      <c r="D2" s="10" t="s">
        <v>4</v>
      </c>
      <c r="E2" s="10"/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</row>
    <row r="3" ht="35" customHeight="1" spans="1:10">
      <c r="A3" s="10"/>
      <c r="B3" s="10"/>
      <c r="C3" s="10"/>
      <c r="D3" s="10" t="s">
        <v>10</v>
      </c>
      <c r="E3" s="10" t="s">
        <v>11</v>
      </c>
      <c r="F3" s="10"/>
      <c r="G3" s="10"/>
      <c r="H3" s="10"/>
      <c r="I3" s="10"/>
      <c r="J3" s="10"/>
    </row>
    <row r="4" ht="39" customHeight="1" spans="1:10">
      <c r="A4" s="12">
        <v>1</v>
      </c>
      <c r="B4" s="12" t="s">
        <v>60</v>
      </c>
      <c r="C4" s="15" t="s">
        <v>61</v>
      </c>
      <c r="D4" s="15">
        <v>40</v>
      </c>
      <c r="E4" s="15"/>
      <c r="F4" s="24" t="s">
        <v>14</v>
      </c>
      <c r="G4" s="12">
        <v>10</v>
      </c>
      <c r="H4" s="12">
        <v>10</v>
      </c>
      <c r="I4" s="11">
        <f>(D4+E4)*75</f>
        <v>3000</v>
      </c>
      <c r="J4" s="17"/>
    </row>
    <row r="5" ht="39" customHeight="1" spans="1:10">
      <c r="A5" s="12">
        <v>2</v>
      </c>
      <c r="B5" s="12" t="s">
        <v>62</v>
      </c>
      <c r="C5" s="15" t="s">
        <v>61</v>
      </c>
      <c r="D5" s="15">
        <v>36</v>
      </c>
      <c r="E5" s="15"/>
      <c r="F5" s="24" t="s">
        <v>23</v>
      </c>
      <c r="G5" s="12">
        <v>9</v>
      </c>
      <c r="H5" s="12">
        <v>9</v>
      </c>
      <c r="I5" s="11">
        <f t="shared" ref="I5:I25" si="0">(D5+E5)*75</f>
        <v>2700</v>
      </c>
      <c r="J5" s="17"/>
    </row>
    <row r="6" ht="39" customHeight="1" spans="1:10">
      <c r="A6" s="12">
        <v>3</v>
      </c>
      <c r="B6" s="12" t="s">
        <v>63</v>
      </c>
      <c r="C6" s="15" t="s">
        <v>61</v>
      </c>
      <c r="D6" s="15">
        <v>20</v>
      </c>
      <c r="E6" s="15"/>
      <c r="F6" s="24" t="s">
        <v>23</v>
      </c>
      <c r="G6" s="12">
        <v>5</v>
      </c>
      <c r="H6" s="12">
        <v>5</v>
      </c>
      <c r="I6" s="11">
        <f t="shared" si="0"/>
        <v>1500</v>
      </c>
      <c r="J6" s="17"/>
    </row>
    <row r="7" ht="39" customHeight="1" spans="1:10">
      <c r="A7" s="12">
        <v>4</v>
      </c>
      <c r="B7" s="12" t="s">
        <v>64</v>
      </c>
      <c r="C7" s="15" t="s">
        <v>61</v>
      </c>
      <c r="D7" s="15">
        <v>44</v>
      </c>
      <c r="E7" s="15"/>
      <c r="F7" s="24" t="s">
        <v>14</v>
      </c>
      <c r="G7" s="12">
        <v>11</v>
      </c>
      <c r="H7" s="12">
        <v>11</v>
      </c>
      <c r="I7" s="11">
        <f t="shared" si="0"/>
        <v>3300</v>
      </c>
      <c r="J7" s="17"/>
    </row>
    <row r="8" ht="39" customHeight="1" spans="1:10">
      <c r="A8" s="12">
        <v>5</v>
      </c>
      <c r="B8" s="12" t="s">
        <v>65</v>
      </c>
      <c r="C8" s="15" t="s">
        <v>61</v>
      </c>
      <c r="D8" s="15">
        <v>44</v>
      </c>
      <c r="E8" s="15"/>
      <c r="F8" s="24" t="s">
        <v>14</v>
      </c>
      <c r="G8" s="12">
        <v>11</v>
      </c>
      <c r="H8" s="12">
        <v>11</v>
      </c>
      <c r="I8" s="11">
        <f t="shared" si="0"/>
        <v>3300</v>
      </c>
      <c r="J8" s="17"/>
    </row>
    <row r="9" ht="39" customHeight="1" spans="1:10">
      <c r="A9" s="12">
        <v>6</v>
      </c>
      <c r="B9" s="12" t="s">
        <v>66</v>
      </c>
      <c r="C9" s="15" t="s">
        <v>61</v>
      </c>
      <c r="D9" s="15">
        <v>40</v>
      </c>
      <c r="E9" s="15"/>
      <c r="F9" s="24" t="s">
        <v>67</v>
      </c>
      <c r="G9" s="12">
        <v>10</v>
      </c>
      <c r="H9" s="12">
        <v>10</v>
      </c>
      <c r="I9" s="11">
        <f t="shared" si="0"/>
        <v>3000</v>
      </c>
      <c r="J9" s="17"/>
    </row>
    <row r="10" ht="39" customHeight="1" spans="1:10">
      <c r="A10" s="12">
        <v>7</v>
      </c>
      <c r="B10" s="12" t="s">
        <v>68</v>
      </c>
      <c r="C10" s="15" t="s">
        <v>61</v>
      </c>
      <c r="D10" s="24">
        <v>40.6</v>
      </c>
      <c r="E10" s="24"/>
      <c r="F10" s="24" t="s">
        <v>14</v>
      </c>
      <c r="G10" s="12">
        <v>11</v>
      </c>
      <c r="H10" s="12">
        <f>D10*0.25</f>
        <v>10.15</v>
      </c>
      <c r="I10" s="11">
        <f t="shared" si="0"/>
        <v>3045</v>
      </c>
      <c r="J10" s="17"/>
    </row>
    <row r="11" ht="39" customHeight="1" spans="1:10">
      <c r="A11" s="12">
        <v>8</v>
      </c>
      <c r="B11" s="12" t="s">
        <v>69</v>
      </c>
      <c r="C11" s="15" t="s">
        <v>70</v>
      </c>
      <c r="D11" s="15">
        <v>70.5</v>
      </c>
      <c r="E11" s="15"/>
      <c r="F11" s="24" t="s">
        <v>71</v>
      </c>
      <c r="G11" s="12">
        <v>27</v>
      </c>
      <c r="H11" s="12">
        <f>D11*0.25</f>
        <v>17.625</v>
      </c>
      <c r="I11" s="11">
        <f t="shared" si="0"/>
        <v>5287.5</v>
      </c>
      <c r="J11" s="30" t="s">
        <v>72</v>
      </c>
    </row>
    <row r="12" ht="39" customHeight="1" spans="1:10">
      <c r="A12" s="12">
        <v>9</v>
      </c>
      <c r="B12" s="28" t="s">
        <v>73</v>
      </c>
      <c r="C12" s="15" t="s">
        <v>61</v>
      </c>
      <c r="D12" s="15">
        <v>43</v>
      </c>
      <c r="E12" s="15"/>
      <c r="F12" s="24" t="s">
        <v>23</v>
      </c>
      <c r="G12" s="12">
        <v>11</v>
      </c>
      <c r="H12" s="12">
        <f>D12*0.25</f>
        <v>10.75</v>
      </c>
      <c r="I12" s="11">
        <f t="shared" si="0"/>
        <v>3225</v>
      </c>
      <c r="J12" s="17"/>
    </row>
    <row r="13" ht="39" customHeight="1" spans="1:10">
      <c r="A13" s="12">
        <v>10</v>
      </c>
      <c r="B13" s="12" t="s">
        <v>74</v>
      </c>
      <c r="C13" s="15" t="s">
        <v>61</v>
      </c>
      <c r="D13" s="15">
        <v>28</v>
      </c>
      <c r="E13" s="15"/>
      <c r="F13" s="24" t="s">
        <v>14</v>
      </c>
      <c r="G13" s="12">
        <v>7</v>
      </c>
      <c r="H13" s="12">
        <v>7</v>
      </c>
      <c r="I13" s="11">
        <f t="shared" si="0"/>
        <v>2100</v>
      </c>
      <c r="J13" s="17"/>
    </row>
    <row r="14" ht="39" customHeight="1" spans="1:10">
      <c r="A14" s="12">
        <v>11</v>
      </c>
      <c r="B14" s="12" t="s">
        <v>75</v>
      </c>
      <c r="C14" s="15" t="s">
        <v>70</v>
      </c>
      <c r="D14" s="15">
        <v>40</v>
      </c>
      <c r="E14" s="15"/>
      <c r="F14" s="24" t="s">
        <v>71</v>
      </c>
      <c r="G14" s="12">
        <v>10</v>
      </c>
      <c r="H14" s="12">
        <v>10</v>
      </c>
      <c r="I14" s="11">
        <f t="shared" si="0"/>
        <v>3000</v>
      </c>
      <c r="J14" s="30" t="s">
        <v>76</v>
      </c>
    </row>
    <row r="15" ht="39" customHeight="1" spans="1:10">
      <c r="A15" s="12">
        <v>12</v>
      </c>
      <c r="B15" s="12" t="s">
        <v>77</v>
      </c>
      <c r="C15" s="15" t="s">
        <v>61</v>
      </c>
      <c r="D15" s="15">
        <v>20</v>
      </c>
      <c r="E15" s="15"/>
      <c r="F15" s="24" t="s">
        <v>14</v>
      </c>
      <c r="G15" s="12">
        <v>5</v>
      </c>
      <c r="H15" s="12">
        <v>5</v>
      </c>
      <c r="I15" s="11">
        <f t="shared" si="0"/>
        <v>1500</v>
      </c>
      <c r="J15" s="17"/>
    </row>
    <row r="16" ht="39" customHeight="1" spans="1:10">
      <c r="A16" s="12">
        <v>13</v>
      </c>
      <c r="B16" s="12" t="s">
        <v>78</v>
      </c>
      <c r="C16" s="15" t="s">
        <v>79</v>
      </c>
      <c r="D16" s="15">
        <v>32</v>
      </c>
      <c r="E16" s="15"/>
      <c r="F16" s="24" t="s">
        <v>23</v>
      </c>
      <c r="G16" s="12">
        <v>8</v>
      </c>
      <c r="H16" s="12">
        <v>8</v>
      </c>
      <c r="I16" s="11">
        <f t="shared" si="0"/>
        <v>2400</v>
      </c>
      <c r="J16" s="17"/>
    </row>
    <row r="17" ht="39" customHeight="1" spans="1:10">
      <c r="A17" s="12">
        <v>14</v>
      </c>
      <c r="B17" s="12" t="s">
        <v>80</v>
      </c>
      <c r="C17" s="15" t="s">
        <v>79</v>
      </c>
      <c r="D17" s="15">
        <v>16</v>
      </c>
      <c r="E17" s="15"/>
      <c r="F17" s="24" t="s">
        <v>23</v>
      </c>
      <c r="G17" s="12">
        <v>4</v>
      </c>
      <c r="H17" s="12">
        <v>4</v>
      </c>
      <c r="I17" s="11">
        <f t="shared" si="0"/>
        <v>1200</v>
      </c>
      <c r="J17" s="17"/>
    </row>
    <row r="18" ht="39" customHeight="1" spans="1:10">
      <c r="A18" s="12">
        <v>15</v>
      </c>
      <c r="B18" s="12" t="s">
        <v>81</v>
      </c>
      <c r="C18" s="15" t="s">
        <v>79</v>
      </c>
      <c r="D18" s="15">
        <v>16</v>
      </c>
      <c r="E18" s="15"/>
      <c r="F18" s="24" t="s">
        <v>23</v>
      </c>
      <c r="G18" s="12">
        <v>4</v>
      </c>
      <c r="H18" s="12">
        <v>4</v>
      </c>
      <c r="I18" s="11">
        <f t="shared" si="0"/>
        <v>1200</v>
      </c>
      <c r="J18" s="17"/>
    </row>
    <row r="19" ht="39" customHeight="1" spans="1:10">
      <c r="A19" s="12">
        <v>16</v>
      </c>
      <c r="B19" s="12" t="s">
        <v>82</v>
      </c>
      <c r="C19" s="15" t="s">
        <v>79</v>
      </c>
      <c r="D19" s="15">
        <v>8</v>
      </c>
      <c r="E19" s="15"/>
      <c r="F19" s="24" t="s">
        <v>23</v>
      </c>
      <c r="G19" s="12">
        <v>2</v>
      </c>
      <c r="H19" s="12">
        <v>2</v>
      </c>
      <c r="I19" s="11">
        <f t="shared" si="0"/>
        <v>600</v>
      </c>
      <c r="J19" s="17"/>
    </row>
    <row r="20" ht="39" customHeight="1" spans="1:10">
      <c r="A20" s="12">
        <v>17</v>
      </c>
      <c r="B20" s="12" t="s">
        <v>83</v>
      </c>
      <c r="C20" s="15" t="s">
        <v>79</v>
      </c>
      <c r="D20" s="15">
        <v>24</v>
      </c>
      <c r="E20" s="15"/>
      <c r="F20" s="24" t="s">
        <v>23</v>
      </c>
      <c r="G20" s="12">
        <v>6</v>
      </c>
      <c r="H20" s="12">
        <v>6</v>
      </c>
      <c r="I20" s="11">
        <f t="shared" si="0"/>
        <v>1800</v>
      </c>
      <c r="J20" s="17"/>
    </row>
    <row r="21" ht="39" customHeight="1" spans="1:10">
      <c r="A21" s="12">
        <v>18</v>
      </c>
      <c r="B21" s="12" t="s">
        <v>84</v>
      </c>
      <c r="C21" s="15" t="s">
        <v>79</v>
      </c>
      <c r="D21" s="15"/>
      <c r="E21" s="15">
        <v>12</v>
      </c>
      <c r="F21" s="24" t="s">
        <v>23</v>
      </c>
      <c r="G21" s="12">
        <v>3</v>
      </c>
      <c r="H21" s="12">
        <v>3</v>
      </c>
      <c r="I21" s="11">
        <f t="shared" si="0"/>
        <v>900</v>
      </c>
      <c r="J21" s="17"/>
    </row>
    <row r="22" ht="39" customHeight="1" spans="1:10">
      <c r="A22" s="12">
        <v>19</v>
      </c>
      <c r="B22" s="12" t="s">
        <v>85</v>
      </c>
      <c r="C22" s="15" t="s">
        <v>86</v>
      </c>
      <c r="D22" s="15">
        <v>80</v>
      </c>
      <c r="E22" s="15"/>
      <c r="F22" s="24" t="s">
        <v>87</v>
      </c>
      <c r="G22" s="12">
        <v>20</v>
      </c>
      <c r="H22" s="12">
        <v>20</v>
      </c>
      <c r="I22" s="11">
        <f t="shared" si="0"/>
        <v>6000</v>
      </c>
      <c r="J22" s="17"/>
    </row>
    <row r="23" ht="39" customHeight="1" spans="1:10">
      <c r="A23" s="12">
        <v>20</v>
      </c>
      <c r="B23" s="12" t="s">
        <v>88</v>
      </c>
      <c r="C23" s="15" t="s">
        <v>89</v>
      </c>
      <c r="D23" s="24">
        <v>136</v>
      </c>
      <c r="E23" s="24"/>
      <c r="F23" s="24" t="s">
        <v>90</v>
      </c>
      <c r="G23" s="12">
        <v>48</v>
      </c>
      <c r="H23" s="12">
        <v>34</v>
      </c>
      <c r="I23" s="11">
        <f t="shared" si="0"/>
        <v>10200</v>
      </c>
      <c r="J23" s="17"/>
    </row>
    <row r="24" ht="39" customHeight="1" spans="1:10">
      <c r="A24" s="12">
        <v>21</v>
      </c>
      <c r="B24" s="12" t="s">
        <v>91</v>
      </c>
      <c r="C24" s="15" t="s">
        <v>92</v>
      </c>
      <c r="D24" s="15">
        <v>15</v>
      </c>
      <c r="E24" s="15">
        <v>135</v>
      </c>
      <c r="F24" s="24" t="s">
        <v>23</v>
      </c>
      <c r="G24" s="12">
        <v>37.5</v>
      </c>
      <c r="H24" s="12">
        <v>37.5</v>
      </c>
      <c r="I24" s="11">
        <f t="shared" si="0"/>
        <v>11250</v>
      </c>
      <c r="J24" s="17"/>
    </row>
    <row r="25" ht="39" customHeight="1" spans="1:10">
      <c r="A25" s="12">
        <v>22</v>
      </c>
      <c r="B25" s="12" t="s">
        <v>93</v>
      </c>
      <c r="C25" s="15" t="s">
        <v>94</v>
      </c>
      <c r="D25" s="15">
        <v>78.2</v>
      </c>
      <c r="E25" s="15"/>
      <c r="F25" s="24" t="s">
        <v>95</v>
      </c>
      <c r="G25" s="12">
        <v>40</v>
      </c>
      <c r="H25" s="15">
        <f>D25*0.25</f>
        <v>19.55</v>
      </c>
      <c r="I25" s="11">
        <f t="shared" si="0"/>
        <v>5865</v>
      </c>
      <c r="J25" s="17"/>
    </row>
    <row r="26" ht="39" customHeight="1" spans="1:10">
      <c r="A26" s="25"/>
      <c r="B26" s="25"/>
      <c r="C26" s="14"/>
      <c r="D26" s="14"/>
      <c r="E26" s="14"/>
      <c r="F26" s="26"/>
      <c r="G26" s="11"/>
      <c r="H26" s="11"/>
      <c r="I26" s="11"/>
      <c r="J26" s="17"/>
    </row>
    <row r="27" ht="39" customHeight="1" spans="1:10">
      <c r="A27" s="25"/>
      <c r="B27" s="11"/>
      <c r="C27" s="14"/>
      <c r="D27" s="14"/>
      <c r="E27" s="14"/>
      <c r="F27" s="26"/>
      <c r="G27" s="11"/>
      <c r="H27" s="11"/>
      <c r="I27" s="11"/>
      <c r="J27" s="17"/>
    </row>
    <row r="28" ht="36" customHeight="1" spans="1:10">
      <c r="A28" s="21" t="s">
        <v>15</v>
      </c>
      <c r="B28" s="21"/>
      <c r="C28" s="29"/>
      <c r="D28" s="29">
        <f>SUM(D4:D27)</f>
        <v>871.3</v>
      </c>
      <c r="E28" s="29">
        <f>SUM(E4:E27)</f>
        <v>147</v>
      </c>
      <c r="F28" s="29"/>
      <c r="G28" s="21">
        <f>SUM(G4:G27)</f>
        <v>299.5</v>
      </c>
      <c r="H28" s="21">
        <f>SUM(H4:H27)</f>
        <v>254.575</v>
      </c>
      <c r="I28" s="21">
        <f>SUM(I4:I27)</f>
        <v>76372.5</v>
      </c>
      <c r="J28" s="2"/>
    </row>
    <row r="29" spans="6:6">
      <c r="F29" s="7">
        <f>SUM(D28:E28)</f>
        <v>1018.3</v>
      </c>
    </row>
  </sheetData>
  <mergeCells count="10">
    <mergeCell ref="A1:J1"/>
    <mergeCell ref="D2:E2"/>
    <mergeCell ref="A2:A3"/>
    <mergeCell ref="B2:B3"/>
    <mergeCell ref="C2:C3"/>
    <mergeCell ref="F2:F3"/>
    <mergeCell ref="G2:G3"/>
    <mergeCell ref="H2:H3"/>
    <mergeCell ref="I2:I3"/>
    <mergeCell ref="J2:J3"/>
  </mergeCells>
  <pageMargins left="0.75" right="0.472222222222222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2"/>
  <sheetViews>
    <sheetView topLeftCell="A62" workbookViewId="0">
      <selection activeCell="G73" sqref="G73"/>
    </sheetView>
  </sheetViews>
  <sheetFormatPr defaultColWidth="9" defaultRowHeight="14.25"/>
  <cols>
    <col min="1" max="1" width="5.75" customWidth="1"/>
    <col min="3" max="3" width="12.5" customWidth="1"/>
    <col min="4" max="4" width="7.875" customWidth="1"/>
    <col min="5" max="5" width="7.5" customWidth="1"/>
    <col min="7" max="7" width="9.375"/>
    <col min="9" max="9" width="9.375"/>
    <col min="10" max="10" width="8" customWidth="1"/>
    <col min="11" max="11" width="9.375"/>
  </cols>
  <sheetData>
    <row r="1" ht="54" customHeight="1" spans="1:10">
      <c r="A1" s="9" t="s">
        <v>96</v>
      </c>
      <c r="B1" s="9"/>
      <c r="C1" s="9"/>
      <c r="D1" s="9"/>
      <c r="E1" s="9"/>
      <c r="F1" s="9"/>
      <c r="G1" s="9"/>
      <c r="H1" s="9"/>
      <c r="I1" s="9"/>
      <c r="J1" s="9"/>
    </row>
    <row r="2" ht="34" customHeight="1" spans="1:10">
      <c r="A2" s="10" t="s">
        <v>1</v>
      </c>
      <c r="B2" s="10" t="s">
        <v>2</v>
      </c>
      <c r="C2" s="10" t="s">
        <v>3</v>
      </c>
      <c r="D2" s="10" t="s">
        <v>4</v>
      </c>
      <c r="E2" s="10"/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</row>
    <row r="3" ht="35" customHeight="1" spans="1:10">
      <c r="A3" s="10"/>
      <c r="B3" s="10"/>
      <c r="C3" s="10"/>
      <c r="D3" s="10" t="s">
        <v>10</v>
      </c>
      <c r="E3" s="10" t="s">
        <v>11</v>
      </c>
      <c r="F3" s="10"/>
      <c r="G3" s="10"/>
      <c r="H3" s="10"/>
      <c r="I3" s="10"/>
      <c r="J3" s="10"/>
    </row>
    <row r="4" ht="39" customHeight="1" spans="1:10">
      <c r="A4" s="12">
        <v>1</v>
      </c>
      <c r="B4" s="12" t="s">
        <v>97</v>
      </c>
      <c r="C4" s="12" t="s">
        <v>98</v>
      </c>
      <c r="D4" s="12">
        <v>14</v>
      </c>
      <c r="E4" s="12">
        <v>14</v>
      </c>
      <c r="F4" s="23" t="s">
        <v>19</v>
      </c>
      <c r="G4" s="12">
        <v>7</v>
      </c>
      <c r="H4" s="12">
        <v>7</v>
      </c>
      <c r="I4" s="25">
        <f>H4*75*4</f>
        <v>2100</v>
      </c>
      <c r="J4" s="17"/>
    </row>
    <row r="5" ht="39" customHeight="1" spans="1:10">
      <c r="A5" s="12">
        <v>2</v>
      </c>
      <c r="B5" s="12" t="s">
        <v>99</v>
      </c>
      <c r="C5" s="12" t="s">
        <v>98</v>
      </c>
      <c r="D5" s="12">
        <v>8</v>
      </c>
      <c r="E5" s="12">
        <v>8</v>
      </c>
      <c r="F5" s="23" t="s">
        <v>19</v>
      </c>
      <c r="G5" s="12">
        <v>4</v>
      </c>
      <c r="H5" s="12">
        <v>4</v>
      </c>
      <c r="I5" s="25">
        <f t="shared" ref="I5:I36" si="0">H5*75*4</f>
        <v>1200</v>
      </c>
      <c r="J5" s="17"/>
    </row>
    <row r="6" ht="39" customHeight="1" spans="1:10">
      <c r="A6" s="12">
        <v>3</v>
      </c>
      <c r="B6" s="12" t="s">
        <v>100</v>
      </c>
      <c r="C6" s="12" t="s">
        <v>98</v>
      </c>
      <c r="D6" s="12">
        <v>12</v>
      </c>
      <c r="E6" s="12">
        <v>4</v>
      </c>
      <c r="F6" s="23" t="s">
        <v>19</v>
      </c>
      <c r="G6" s="12">
        <v>4</v>
      </c>
      <c r="H6" s="12">
        <v>4</v>
      </c>
      <c r="I6" s="25">
        <f t="shared" si="0"/>
        <v>1200</v>
      </c>
      <c r="J6" s="17"/>
    </row>
    <row r="7" ht="39" customHeight="1" spans="1:10">
      <c r="A7" s="12">
        <v>4</v>
      </c>
      <c r="B7" s="12" t="s">
        <v>101</v>
      </c>
      <c r="C7" s="12" t="s">
        <v>98</v>
      </c>
      <c r="D7" s="12">
        <v>16</v>
      </c>
      <c r="E7" s="12"/>
      <c r="F7" s="23" t="s">
        <v>19</v>
      </c>
      <c r="G7" s="12">
        <v>4</v>
      </c>
      <c r="H7" s="12">
        <v>4</v>
      </c>
      <c r="I7" s="25">
        <f t="shared" si="0"/>
        <v>1200</v>
      </c>
      <c r="J7" s="17"/>
    </row>
    <row r="8" ht="39" customHeight="1" spans="1:10">
      <c r="A8" s="12">
        <v>5</v>
      </c>
      <c r="B8" s="12" t="s">
        <v>102</v>
      </c>
      <c r="C8" s="12" t="s">
        <v>98</v>
      </c>
      <c r="D8" s="12">
        <v>14</v>
      </c>
      <c r="E8" s="12"/>
      <c r="F8" s="23" t="s">
        <v>19</v>
      </c>
      <c r="G8" s="12">
        <v>3.5</v>
      </c>
      <c r="H8" s="12">
        <v>3.5</v>
      </c>
      <c r="I8" s="25">
        <f t="shared" si="0"/>
        <v>1050</v>
      </c>
      <c r="J8" s="17"/>
    </row>
    <row r="9" ht="39" customHeight="1" spans="1:10">
      <c r="A9" s="12">
        <v>6</v>
      </c>
      <c r="B9" s="12" t="s">
        <v>103</v>
      </c>
      <c r="C9" s="12" t="s">
        <v>98</v>
      </c>
      <c r="D9" s="12">
        <v>32</v>
      </c>
      <c r="E9" s="12"/>
      <c r="F9" s="23" t="s">
        <v>19</v>
      </c>
      <c r="G9" s="12">
        <v>8</v>
      </c>
      <c r="H9" s="12">
        <v>8</v>
      </c>
      <c r="I9" s="25">
        <f t="shared" si="0"/>
        <v>2400</v>
      </c>
      <c r="J9" s="17"/>
    </row>
    <row r="10" ht="39" customHeight="1" spans="1:10">
      <c r="A10" s="12">
        <v>7</v>
      </c>
      <c r="B10" s="12" t="s">
        <v>104</v>
      </c>
      <c r="C10" s="12" t="s">
        <v>98</v>
      </c>
      <c r="D10" s="12">
        <v>20</v>
      </c>
      <c r="E10" s="12"/>
      <c r="F10" s="23" t="s">
        <v>19</v>
      </c>
      <c r="G10" s="12">
        <v>5</v>
      </c>
      <c r="H10" s="12">
        <v>5</v>
      </c>
      <c r="I10" s="25">
        <f t="shared" si="0"/>
        <v>1500</v>
      </c>
      <c r="J10" s="17"/>
    </row>
    <row r="11" ht="39" customHeight="1" spans="1:10">
      <c r="A11" s="12">
        <v>8</v>
      </c>
      <c r="B11" s="12" t="s">
        <v>105</v>
      </c>
      <c r="C11" s="12" t="s">
        <v>98</v>
      </c>
      <c r="D11" s="12">
        <v>38</v>
      </c>
      <c r="E11" s="12"/>
      <c r="F11" s="23" t="s">
        <v>19</v>
      </c>
      <c r="G11" s="12">
        <v>9.5</v>
      </c>
      <c r="H11" s="12">
        <v>9.5</v>
      </c>
      <c r="I11" s="25">
        <f t="shared" si="0"/>
        <v>2850</v>
      </c>
      <c r="J11" s="17"/>
    </row>
    <row r="12" ht="39" customHeight="1" spans="1:10">
      <c r="A12" s="12">
        <v>9</v>
      </c>
      <c r="B12" s="12" t="s">
        <v>106</v>
      </c>
      <c r="C12" s="12" t="s">
        <v>98</v>
      </c>
      <c r="D12" s="12">
        <v>16</v>
      </c>
      <c r="E12" s="12"/>
      <c r="F12" s="23" t="s">
        <v>19</v>
      </c>
      <c r="G12" s="12">
        <v>4</v>
      </c>
      <c r="H12" s="12">
        <v>4</v>
      </c>
      <c r="I12" s="25">
        <f t="shared" si="0"/>
        <v>1200</v>
      </c>
      <c r="J12" s="17"/>
    </row>
    <row r="13" ht="39" customHeight="1" spans="1:10">
      <c r="A13" s="12">
        <v>10</v>
      </c>
      <c r="B13" s="12" t="s">
        <v>107</v>
      </c>
      <c r="C13" s="12" t="s">
        <v>98</v>
      </c>
      <c r="D13" s="12">
        <v>8</v>
      </c>
      <c r="E13" s="12"/>
      <c r="F13" s="23" t="s">
        <v>19</v>
      </c>
      <c r="G13" s="12">
        <v>2</v>
      </c>
      <c r="H13" s="12">
        <v>2</v>
      </c>
      <c r="I13" s="25">
        <f t="shared" si="0"/>
        <v>600</v>
      </c>
      <c r="J13" s="17"/>
    </row>
    <row r="14" s="7" customFormat="1" ht="39" customHeight="1" spans="1:10">
      <c r="A14" s="15">
        <v>11</v>
      </c>
      <c r="B14" s="15" t="s">
        <v>108</v>
      </c>
      <c r="C14" s="15" t="s">
        <v>98</v>
      </c>
      <c r="D14" s="15">
        <v>19</v>
      </c>
      <c r="E14" s="15"/>
      <c r="F14" s="24" t="s">
        <v>19</v>
      </c>
      <c r="G14" s="15">
        <v>5</v>
      </c>
      <c r="H14" s="15">
        <v>4.75</v>
      </c>
      <c r="I14" s="26">
        <f t="shared" si="0"/>
        <v>1425</v>
      </c>
      <c r="J14" s="18"/>
    </row>
    <row r="15" s="7" customFormat="1" ht="39" customHeight="1" spans="1:10">
      <c r="A15" s="15">
        <v>12</v>
      </c>
      <c r="B15" s="15" t="s">
        <v>109</v>
      </c>
      <c r="C15" s="15" t="s">
        <v>98</v>
      </c>
      <c r="D15" s="15">
        <v>6</v>
      </c>
      <c r="E15" s="15">
        <v>6</v>
      </c>
      <c r="F15" s="24" t="s">
        <v>19</v>
      </c>
      <c r="G15" s="15">
        <v>3</v>
      </c>
      <c r="H15" s="15">
        <v>3</v>
      </c>
      <c r="I15" s="26">
        <f t="shared" si="0"/>
        <v>900</v>
      </c>
      <c r="J15" s="18"/>
    </row>
    <row r="16" s="7" customFormat="1" ht="39" customHeight="1" spans="1:10">
      <c r="A16" s="15">
        <v>13</v>
      </c>
      <c r="B16" s="15" t="s">
        <v>110</v>
      </c>
      <c r="C16" s="15" t="s">
        <v>98</v>
      </c>
      <c r="D16" s="15">
        <v>10</v>
      </c>
      <c r="E16" s="15"/>
      <c r="F16" s="24" t="s">
        <v>19</v>
      </c>
      <c r="G16" s="15">
        <v>5</v>
      </c>
      <c r="H16" s="15">
        <v>2.5</v>
      </c>
      <c r="I16" s="26">
        <f t="shared" si="0"/>
        <v>750</v>
      </c>
      <c r="J16" s="18"/>
    </row>
    <row r="17" ht="39" customHeight="1" spans="1:10">
      <c r="A17" s="12">
        <v>14</v>
      </c>
      <c r="B17" s="12" t="s">
        <v>111</v>
      </c>
      <c r="C17" s="12" t="s">
        <v>98</v>
      </c>
      <c r="D17" s="12">
        <v>10</v>
      </c>
      <c r="E17" s="12">
        <v>14</v>
      </c>
      <c r="F17" s="23" t="s">
        <v>19</v>
      </c>
      <c r="G17" s="12">
        <v>6</v>
      </c>
      <c r="H17" s="12">
        <v>6</v>
      </c>
      <c r="I17" s="25">
        <f t="shared" si="0"/>
        <v>1800</v>
      </c>
      <c r="J17" s="17"/>
    </row>
    <row r="18" ht="39" customHeight="1" spans="1:10">
      <c r="A18" s="12">
        <v>15</v>
      </c>
      <c r="B18" s="12" t="s">
        <v>112</v>
      </c>
      <c r="C18" s="12" t="s">
        <v>98</v>
      </c>
      <c r="D18" s="12">
        <v>2</v>
      </c>
      <c r="E18" s="12">
        <v>16</v>
      </c>
      <c r="F18" s="23" t="s">
        <v>19</v>
      </c>
      <c r="G18" s="12">
        <v>4.5</v>
      </c>
      <c r="H18" s="12">
        <v>4.5</v>
      </c>
      <c r="I18" s="25">
        <f t="shared" si="0"/>
        <v>1350</v>
      </c>
      <c r="J18" s="17"/>
    </row>
    <row r="19" ht="39" customHeight="1" spans="1:10">
      <c r="A19" s="12">
        <v>16</v>
      </c>
      <c r="B19" s="12" t="s">
        <v>113</v>
      </c>
      <c r="C19" s="12" t="s">
        <v>98</v>
      </c>
      <c r="D19" s="12">
        <v>8</v>
      </c>
      <c r="E19" s="23"/>
      <c r="F19" s="23" t="s">
        <v>19</v>
      </c>
      <c r="G19" s="12">
        <v>2</v>
      </c>
      <c r="H19" s="12">
        <v>2</v>
      </c>
      <c r="I19" s="25">
        <f t="shared" si="0"/>
        <v>600</v>
      </c>
      <c r="J19" s="17"/>
    </row>
    <row r="20" ht="39" customHeight="1" spans="1:10">
      <c r="A20" s="12">
        <v>17</v>
      </c>
      <c r="B20" s="12" t="s">
        <v>114</v>
      </c>
      <c r="C20" s="12" t="s">
        <v>98</v>
      </c>
      <c r="D20" s="12">
        <v>12</v>
      </c>
      <c r="E20" s="23"/>
      <c r="F20" s="23" t="s">
        <v>19</v>
      </c>
      <c r="G20" s="12">
        <v>3</v>
      </c>
      <c r="H20" s="12">
        <v>3</v>
      </c>
      <c r="I20" s="25">
        <f t="shared" si="0"/>
        <v>900</v>
      </c>
      <c r="J20" s="17"/>
    </row>
    <row r="21" ht="39" customHeight="1" spans="1:10">
      <c r="A21" s="12">
        <v>18</v>
      </c>
      <c r="B21" s="12" t="s">
        <v>115</v>
      </c>
      <c r="C21" s="12" t="s">
        <v>98</v>
      </c>
      <c r="D21" s="12">
        <v>14</v>
      </c>
      <c r="E21" s="12">
        <v>6</v>
      </c>
      <c r="F21" s="23" t="s">
        <v>19</v>
      </c>
      <c r="G21" s="12">
        <v>5</v>
      </c>
      <c r="H21" s="12">
        <v>5</v>
      </c>
      <c r="I21" s="25">
        <f t="shared" si="0"/>
        <v>1500</v>
      </c>
      <c r="J21" s="17"/>
    </row>
    <row r="22" ht="39" customHeight="1" spans="1:10">
      <c r="A22" s="12">
        <v>19</v>
      </c>
      <c r="B22" s="12" t="s">
        <v>116</v>
      </c>
      <c r="C22" s="12" t="s">
        <v>98</v>
      </c>
      <c r="D22" s="12">
        <v>9</v>
      </c>
      <c r="E22" s="12">
        <v>3</v>
      </c>
      <c r="F22" s="23" t="s">
        <v>19</v>
      </c>
      <c r="G22" s="12">
        <v>3</v>
      </c>
      <c r="H22" s="12">
        <v>3</v>
      </c>
      <c r="I22" s="25">
        <f t="shared" si="0"/>
        <v>900</v>
      </c>
      <c r="J22" s="17"/>
    </row>
    <row r="23" s="7" customFormat="1" ht="39" customHeight="1" spans="1:10">
      <c r="A23" s="15">
        <v>20</v>
      </c>
      <c r="B23" s="15" t="s">
        <v>117</v>
      </c>
      <c r="C23" s="15" t="s">
        <v>98</v>
      </c>
      <c r="D23" s="15">
        <v>4</v>
      </c>
      <c r="E23" s="15">
        <v>4</v>
      </c>
      <c r="F23" s="24" t="s">
        <v>19</v>
      </c>
      <c r="G23" s="15">
        <v>2</v>
      </c>
      <c r="H23" s="15">
        <v>2</v>
      </c>
      <c r="I23" s="26">
        <f t="shared" si="0"/>
        <v>600</v>
      </c>
      <c r="J23" s="18"/>
    </row>
    <row r="24" ht="39" customHeight="1" spans="1:10">
      <c r="A24" s="12">
        <v>21</v>
      </c>
      <c r="B24" s="12" t="s">
        <v>118</v>
      </c>
      <c r="C24" s="12" t="s">
        <v>98</v>
      </c>
      <c r="D24" s="12">
        <v>14</v>
      </c>
      <c r="E24" s="23"/>
      <c r="F24" s="23" t="s">
        <v>19</v>
      </c>
      <c r="G24" s="12">
        <v>3.5</v>
      </c>
      <c r="H24" s="12">
        <v>3.5</v>
      </c>
      <c r="I24" s="25">
        <f t="shared" si="0"/>
        <v>1050</v>
      </c>
      <c r="J24" s="17"/>
    </row>
    <row r="25" ht="39" customHeight="1" spans="1:10">
      <c r="A25" s="12">
        <v>22</v>
      </c>
      <c r="B25" s="12" t="s">
        <v>119</v>
      </c>
      <c r="C25" s="12" t="s">
        <v>98</v>
      </c>
      <c r="D25" s="12">
        <v>12</v>
      </c>
      <c r="E25" s="12">
        <v>12</v>
      </c>
      <c r="F25" s="23" t="s">
        <v>19</v>
      </c>
      <c r="G25" s="12">
        <v>6</v>
      </c>
      <c r="H25" s="12">
        <v>6</v>
      </c>
      <c r="I25" s="25">
        <f t="shared" si="0"/>
        <v>1800</v>
      </c>
      <c r="J25" s="17"/>
    </row>
    <row r="26" ht="39" customHeight="1" spans="1:10">
      <c r="A26" s="12">
        <v>23</v>
      </c>
      <c r="B26" s="12" t="s">
        <v>120</v>
      </c>
      <c r="C26" s="12" t="s">
        <v>98</v>
      </c>
      <c r="D26" s="12">
        <v>4</v>
      </c>
      <c r="E26" s="12">
        <v>20</v>
      </c>
      <c r="F26" s="23" t="s">
        <v>19</v>
      </c>
      <c r="G26" s="12">
        <v>6</v>
      </c>
      <c r="H26" s="12">
        <v>6</v>
      </c>
      <c r="I26" s="25">
        <f t="shared" si="0"/>
        <v>1800</v>
      </c>
      <c r="J26" s="17"/>
    </row>
    <row r="27" ht="39" customHeight="1" spans="1:10">
      <c r="A27" s="12">
        <v>24</v>
      </c>
      <c r="B27" s="12" t="s">
        <v>121</v>
      </c>
      <c r="C27" s="12" t="s">
        <v>98</v>
      </c>
      <c r="D27" s="12">
        <v>10</v>
      </c>
      <c r="E27" s="12">
        <v>10</v>
      </c>
      <c r="F27" s="23" t="s">
        <v>19</v>
      </c>
      <c r="G27" s="12">
        <v>5</v>
      </c>
      <c r="H27" s="12">
        <v>5</v>
      </c>
      <c r="I27" s="25">
        <f t="shared" si="0"/>
        <v>1500</v>
      </c>
      <c r="J27" s="17"/>
    </row>
    <row r="28" ht="39" customHeight="1" spans="1:10">
      <c r="A28" s="12">
        <v>25</v>
      </c>
      <c r="B28" s="12" t="s">
        <v>122</v>
      </c>
      <c r="C28" s="12" t="s">
        <v>98</v>
      </c>
      <c r="D28" s="12">
        <v>26</v>
      </c>
      <c r="E28" s="12">
        <v>14</v>
      </c>
      <c r="F28" s="23" t="s">
        <v>19</v>
      </c>
      <c r="G28" s="12">
        <v>10</v>
      </c>
      <c r="H28" s="12">
        <v>10</v>
      </c>
      <c r="I28" s="25">
        <f t="shared" si="0"/>
        <v>3000</v>
      </c>
      <c r="J28" s="17"/>
    </row>
    <row r="29" ht="39" customHeight="1" spans="1:10">
      <c r="A29" s="12">
        <v>26</v>
      </c>
      <c r="B29" s="12" t="s">
        <v>123</v>
      </c>
      <c r="C29" s="12" t="s">
        <v>98</v>
      </c>
      <c r="D29" s="12">
        <v>20</v>
      </c>
      <c r="E29" s="23"/>
      <c r="F29" s="23" t="s">
        <v>19</v>
      </c>
      <c r="G29" s="12">
        <v>5</v>
      </c>
      <c r="H29" s="12">
        <v>5</v>
      </c>
      <c r="I29" s="25">
        <f t="shared" si="0"/>
        <v>1500</v>
      </c>
      <c r="J29" s="17"/>
    </row>
    <row r="30" ht="39" customHeight="1" spans="1:10">
      <c r="A30" s="12">
        <v>27</v>
      </c>
      <c r="B30" s="12" t="s">
        <v>124</v>
      </c>
      <c r="C30" s="12" t="s">
        <v>98</v>
      </c>
      <c r="D30" s="12">
        <v>14</v>
      </c>
      <c r="E30" s="23"/>
      <c r="F30" s="23" t="s">
        <v>19</v>
      </c>
      <c r="G30" s="12">
        <v>3.5</v>
      </c>
      <c r="H30" s="12">
        <v>3.5</v>
      </c>
      <c r="I30" s="25">
        <f t="shared" si="0"/>
        <v>1050</v>
      </c>
      <c r="J30" s="17"/>
    </row>
    <row r="31" ht="39" customHeight="1" spans="1:10">
      <c r="A31" s="12">
        <v>28</v>
      </c>
      <c r="B31" s="12" t="s">
        <v>125</v>
      </c>
      <c r="C31" s="12" t="s">
        <v>98</v>
      </c>
      <c r="D31" s="12">
        <v>16</v>
      </c>
      <c r="E31" s="23"/>
      <c r="F31" s="23" t="s">
        <v>19</v>
      </c>
      <c r="G31" s="12">
        <v>4</v>
      </c>
      <c r="H31" s="12">
        <v>4</v>
      </c>
      <c r="I31" s="25">
        <f t="shared" si="0"/>
        <v>1200</v>
      </c>
      <c r="J31" s="17"/>
    </row>
    <row r="32" ht="39" customHeight="1" spans="1:10">
      <c r="A32" s="12">
        <v>29</v>
      </c>
      <c r="B32" s="12" t="s">
        <v>126</v>
      </c>
      <c r="C32" s="12" t="s">
        <v>98</v>
      </c>
      <c r="D32" s="12">
        <v>8</v>
      </c>
      <c r="E32" s="23"/>
      <c r="F32" s="23" t="s">
        <v>19</v>
      </c>
      <c r="G32" s="12">
        <v>2</v>
      </c>
      <c r="H32" s="12">
        <v>2</v>
      </c>
      <c r="I32" s="25">
        <f t="shared" si="0"/>
        <v>600</v>
      </c>
      <c r="J32" s="17"/>
    </row>
    <row r="33" ht="39" customHeight="1" spans="1:10">
      <c r="A33" s="12">
        <v>30</v>
      </c>
      <c r="B33" s="12" t="s">
        <v>127</v>
      </c>
      <c r="C33" s="12" t="s">
        <v>98</v>
      </c>
      <c r="D33" s="12">
        <v>8</v>
      </c>
      <c r="E33" s="12">
        <v>4</v>
      </c>
      <c r="F33" s="23" t="s">
        <v>19</v>
      </c>
      <c r="G33" s="12">
        <v>3</v>
      </c>
      <c r="H33" s="12">
        <v>3</v>
      </c>
      <c r="I33" s="25">
        <f t="shared" si="0"/>
        <v>900</v>
      </c>
      <c r="J33" s="17"/>
    </row>
    <row r="34" ht="39" customHeight="1" spans="1:10">
      <c r="A34" s="12">
        <v>31</v>
      </c>
      <c r="B34" s="12" t="s">
        <v>128</v>
      </c>
      <c r="C34" s="12" t="s">
        <v>98</v>
      </c>
      <c r="D34" s="12">
        <v>16</v>
      </c>
      <c r="E34" s="23"/>
      <c r="F34" s="23" t="s">
        <v>19</v>
      </c>
      <c r="G34" s="12">
        <v>4</v>
      </c>
      <c r="H34" s="12">
        <v>4</v>
      </c>
      <c r="I34" s="25">
        <f t="shared" si="0"/>
        <v>1200</v>
      </c>
      <c r="J34" s="17"/>
    </row>
    <row r="35" ht="39" customHeight="1" spans="1:10">
      <c r="A35" s="12">
        <v>32</v>
      </c>
      <c r="B35" s="12" t="s">
        <v>129</v>
      </c>
      <c r="C35" s="12" t="s">
        <v>98</v>
      </c>
      <c r="D35" s="12">
        <v>8</v>
      </c>
      <c r="E35" s="23"/>
      <c r="F35" s="23" t="s">
        <v>19</v>
      </c>
      <c r="G35" s="12">
        <v>2</v>
      </c>
      <c r="H35" s="12">
        <v>2</v>
      </c>
      <c r="I35" s="25">
        <f t="shared" si="0"/>
        <v>600</v>
      </c>
      <c r="J35" s="17"/>
    </row>
    <row r="36" ht="39" customHeight="1" spans="1:10">
      <c r="A36" s="12">
        <v>33</v>
      </c>
      <c r="B36" s="12" t="s">
        <v>130</v>
      </c>
      <c r="C36" s="12" t="s">
        <v>98</v>
      </c>
      <c r="D36" s="12">
        <v>10</v>
      </c>
      <c r="E36" s="12">
        <v>10</v>
      </c>
      <c r="F36" s="23" t="s">
        <v>19</v>
      </c>
      <c r="G36" s="12">
        <v>5</v>
      </c>
      <c r="H36" s="12">
        <v>5</v>
      </c>
      <c r="I36" s="25">
        <f t="shared" si="0"/>
        <v>1500</v>
      </c>
      <c r="J36" s="17"/>
    </row>
    <row r="37" s="7" customFormat="1" ht="39" customHeight="1" spans="1:10">
      <c r="A37" s="15">
        <v>34</v>
      </c>
      <c r="B37" s="15" t="s">
        <v>131</v>
      </c>
      <c r="C37" s="15" t="s">
        <v>98</v>
      </c>
      <c r="D37" s="15">
        <v>9</v>
      </c>
      <c r="E37" s="15">
        <v>16</v>
      </c>
      <c r="F37" s="24" t="s">
        <v>19</v>
      </c>
      <c r="G37" s="15">
        <v>8</v>
      </c>
      <c r="H37" s="15">
        <v>6.25</v>
      </c>
      <c r="I37" s="26">
        <f t="shared" ref="I37:I71" si="1">H37*75*4</f>
        <v>1875</v>
      </c>
      <c r="J37" s="18"/>
    </row>
    <row r="38" ht="39" customHeight="1" spans="1:10">
      <c r="A38" s="12">
        <v>35</v>
      </c>
      <c r="B38" s="12" t="s">
        <v>132</v>
      </c>
      <c r="C38" s="12" t="s">
        <v>98</v>
      </c>
      <c r="D38" s="12">
        <v>32</v>
      </c>
      <c r="E38" s="23"/>
      <c r="F38" s="23" t="s">
        <v>19</v>
      </c>
      <c r="G38" s="12">
        <v>8</v>
      </c>
      <c r="H38" s="12">
        <v>8</v>
      </c>
      <c r="I38" s="25">
        <f t="shared" si="1"/>
        <v>2400</v>
      </c>
      <c r="J38" s="17"/>
    </row>
    <row r="39" ht="39" customHeight="1" spans="1:10">
      <c r="A39" s="12">
        <v>36</v>
      </c>
      <c r="B39" s="12" t="s">
        <v>133</v>
      </c>
      <c r="C39" s="12" t="s">
        <v>98</v>
      </c>
      <c r="D39" s="12">
        <v>16</v>
      </c>
      <c r="E39" s="23"/>
      <c r="F39" s="23" t="s">
        <v>19</v>
      </c>
      <c r="G39" s="12">
        <v>4</v>
      </c>
      <c r="H39" s="12">
        <v>4</v>
      </c>
      <c r="I39" s="25">
        <f t="shared" si="1"/>
        <v>1200</v>
      </c>
      <c r="J39" s="17"/>
    </row>
    <row r="40" ht="39" customHeight="1" spans="1:10">
      <c r="A40" s="12">
        <v>37</v>
      </c>
      <c r="B40" s="12" t="s">
        <v>134</v>
      </c>
      <c r="C40" s="12" t="s">
        <v>98</v>
      </c>
      <c r="D40" s="12">
        <v>8</v>
      </c>
      <c r="E40" s="23"/>
      <c r="F40" s="23" t="s">
        <v>19</v>
      </c>
      <c r="G40" s="12">
        <v>2</v>
      </c>
      <c r="H40" s="12">
        <v>2</v>
      </c>
      <c r="I40" s="25">
        <f t="shared" si="1"/>
        <v>600</v>
      </c>
      <c r="J40" s="17"/>
    </row>
    <row r="41" ht="39" customHeight="1" spans="1:10">
      <c r="A41" s="12">
        <v>38</v>
      </c>
      <c r="B41" s="12" t="s">
        <v>135</v>
      </c>
      <c r="C41" s="12" t="s">
        <v>98</v>
      </c>
      <c r="D41" s="12">
        <v>48</v>
      </c>
      <c r="E41" s="23"/>
      <c r="F41" s="23" t="s">
        <v>19</v>
      </c>
      <c r="G41" s="12">
        <v>12</v>
      </c>
      <c r="H41" s="12">
        <v>12</v>
      </c>
      <c r="I41" s="25">
        <f t="shared" si="1"/>
        <v>3600</v>
      </c>
      <c r="J41" s="17"/>
    </row>
    <row r="42" ht="39" customHeight="1" spans="1:10">
      <c r="A42" s="12">
        <v>39</v>
      </c>
      <c r="B42" s="12" t="s">
        <v>136</v>
      </c>
      <c r="C42" s="12" t="s">
        <v>98</v>
      </c>
      <c r="D42" s="12">
        <v>36</v>
      </c>
      <c r="E42" s="23"/>
      <c r="F42" s="23" t="s">
        <v>137</v>
      </c>
      <c r="G42" s="12">
        <v>9</v>
      </c>
      <c r="H42" s="12">
        <v>9</v>
      </c>
      <c r="I42" s="25">
        <f t="shared" si="1"/>
        <v>2700</v>
      </c>
      <c r="J42" s="17"/>
    </row>
    <row r="43" ht="39" customHeight="1" spans="1:10">
      <c r="A43" s="12">
        <v>40</v>
      </c>
      <c r="B43" s="12" t="s">
        <v>138</v>
      </c>
      <c r="C43" s="12" t="s">
        <v>98</v>
      </c>
      <c r="D43" s="12">
        <v>4</v>
      </c>
      <c r="E43" s="12">
        <v>14</v>
      </c>
      <c r="F43" s="23" t="s">
        <v>19</v>
      </c>
      <c r="G43" s="12">
        <v>4.5</v>
      </c>
      <c r="H43" s="12">
        <v>4.5</v>
      </c>
      <c r="I43" s="25">
        <f t="shared" si="1"/>
        <v>1350</v>
      </c>
      <c r="J43" s="17"/>
    </row>
    <row r="44" s="7" customFormat="1" ht="39" customHeight="1" spans="1:10">
      <c r="A44" s="15">
        <v>41</v>
      </c>
      <c r="B44" s="15" t="s">
        <v>139</v>
      </c>
      <c r="C44" s="15" t="s">
        <v>98</v>
      </c>
      <c r="D44" s="15">
        <v>8</v>
      </c>
      <c r="E44" s="24"/>
      <c r="F44" s="24" t="s">
        <v>19</v>
      </c>
      <c r="G44" s="15">
        <v>3</v>
      </c>
      <c r="H44" s="15">
        <v>2</v>
      </c>
      <c r="I44" s="26">
        <f t="shared" si="1"/>
        <v>600</v>
      </c>
      <c r="J44" s="18"/>
    </row>
    <row r="45" ht="39" customHeight="1" spans="1:10">
      <c r="A45" s="12">
        <v>42</v>
      </c>
      <c r="B45" s="12" t="s">
        <v>140</v>
      </c>
      <c r="C45" s="12" t="s">
        <v>141</v>
      </c>
      <c r="D45" s="12">
        <v>10</v>
      </c>
      <c r="E45" s="23"/>
      <c r="F45" s="23" t="s">
        <v>19</v>
      </c>
      <c r="G45" s="12">
        <v>2.5</v>
      </c>
      <c r="H45" s="12">
        <v>2.5</v>
      </c>
      <c r="I45" s="25">
        <f t="shared" si="1"/>
        <v>750</v>
      </c>
      <c r="J45" s="17"/>
    </row>
    <row r="46" ht="39" customHeight="1" spans="1:10">
      <c r="A46" s="12">
        <v>43</v>
      </c>
      <c r="B46" s="12" t="s">
        <v>142</v>
      </c>
      <c r="C46" s="12" t="s">
        <v>141</v>
      </c>
      <c r="D46" s="12">
        <v>30</v>
      </c>
      <c r="E46" s="23"/>
      <c r="F46" s="23" t="s">
        <v>19</v>
      </c>
      <c r="G46" s="12">
        <v>7.5</v>
      </c>
      <c r="H46" s="12">
        <v>7.5</v>
      </c>
      <c r="I46" s="25">
        <f t="shared" si="1"/>
        <v>2250</v>
      </c>
      <c r="J46" s="17"/>
    </row>
    <row r="47" ht="39" customHeight="1" spans="1:10">
      <c r="A47" s="12">
        <v>44</v>
      </c>
      <c r="B47" s="12" t="s">
        <v>143</v>
      </c>
      <c r="C47" s="12" t="s">
        <v>141</v>
      </c>
      <c r="D47" s="12">
        <v>9</v>
      </c>
      <c r="E47" s="23"/>
      <c r="F47" s="23" t="s">
        <v>19</v>
      </c>
      <c r="G47" s="12">
        <v>2.25</v>
      </c>
      <c r="H47" s="12">
        <v>2.25</v>
      </c>
      <c r="I47" s="25">
        <f t="shared" si="1"/>
        <v>675</v>
      </c>
      <c r="J47" s="17"/>
    </row>
    <row r="48" s="7" customFormat="1" ht="39" customHeight="1" spans="1:10">
      <c r="A48" s="15">
        <v>45</v>
      </c>
      <c r="B48" s="15" t="s">
        <v>144</v>
      </c>
      <c r="C48" s="15" t="s">
        <v>141</v>
      </c>
      <c r="D48" s="15">
        <v>34</v>
      </c>
      <c r="E48" s="24"/>
      <c r="F48" s="24" t="s">
        <v>19</v>
      </c>
      <c r="G48" s="15">
        <v>8.5</v>
      </c>
      <c r="H48" s="15">
        <v>8.5</v>
      </c>
      <c r="I48" s="26">
        <f t="shared" si="1"/>
        <v>2550</v>
      </c>
      <c r="J48" s="18"/>
    </row>
    <row r="49" ht="39" customHeight="1" spans="1:10">
      <c r="A49" s="12">
        <v>46</v>
      </c>
      <c r="B49" s="12" t="s">
        <v>145</v>
      </c>
      <c r="C49" s="12" t="s">
        <v>141</v>
      </c>
      <c r="D49" s="12">
        <v>24</v>
      </c>
      <c r="E49" s="23"/>
      <c r="F49" s="23" t="s">
        <v>19</v>
      </c>
      <c r="G49" s="12">
        <v>6</v>
      </c>
      <c r="H49" s="12">
        <v>6</v>
      </c>
      <c r="I49" s="25">
        <f t="shared" si="1"/>
        <v>1800</v>
      </c>
      <c r="J49" s="17"/>
    </row>
    <row r="50" s="7" customFormat="1" ht="39" customHeight="1" spans="1:10">
      <c r="A50" s="15">
        <v>47</v>
      </c>
      <c r="B50" s="15" t="s">
        <v>146</v>
      </c>
      <c r="C50" s="15" t="s">
        <v>141</v>
      </c>
      <c r="D50" s="15">
        <v>8</v>
      </c>
      <c r="E50" s="24"/>
      <c r="F50" s="24" t="s">
        <v>19</v>
      </c>
      <c r="G50" s="15">
        <v>2</v>
      </c>
      <c r="H50" s="15">
        <v>2</v>
      </c>
      <c r="I50" s="26">
        <f t="shared" si="1"/>
        <v>600</v>
      </c>
      <c r="J50" s="18"/>
    </row>
    <row r="51" ht="39" customHeight="1" spans="1:10">
      <c r="A51" s="12">
        <v>48</v>
      </c>
      <c r="B51" s="12" t="s">
        <v>147</v>
      </c>
      <c r="C51" s="12" t="s">
        <v>141</v>
      </c>
      <c r="D51" s="12">
        <v>12</v>
      </c>
      <c r="E51" s="23"/>
      <c r="F51" s="23" t="s">
        <v>137</v>
      </c>
      <c r="G51" s="12">
        <v>3</v>
      </c>
      <c r="H51" s="12">
        <v>3</v>
      </c>
      <c r="I51" s="25">
        <f t="shared" si="1"/>
        <v>900</v>
      </c>
      <c r="J51" s="17"/>
    </row>
    <row r="52" ht="39" customHeight="1" spans="1:10">
      <c r="A52" s="12">
        <v>49</v>
      </c>
      <c r="B52" s="12" t="s">
        <v>148</v>
      </c>
      <c r="C52" s="12" t="s">
        <v>141</v>
      </c>
      <c r="D52" s="12">
        <v>8</v>
      </c>
      <c r="E52" s="23"/>
      <c r="F52" s="23" t="s">
        <v>137</v>
      </c>
      <c r="G52" s="12">
        <v>2</v>
      </c>
      <c r="H52" s="12">
        <v>2</v>
      </c>
      <c r="I52" s="25">
        <f t="shared" si="1"/>
        <v>600</v>
      </c>
      <c r="J52" s="17"/>
    </row>
    <row r="53" ht="39" customHeight="1" spans="1:10">
      <c r="A53" s="12">
        <v>50</v>
      </c>
      <c r="B53" s="12" t="s">
        <v>149</v>
      </c>
      <c r="C53" s="12" t="s">
        <v>141</v>
      </c>
      <c r="D53" s="12">
        <v>8</v>
      </c>
      <c r="E53" s="23"/>
      <c r="F53" s="23" t="s">
        <v>137</v>
      </c>
      <c r="G53" s="12">
        <v>2</v>
      </c>
      <c r="H53" s="12">
        <v>2</v>
      </c>
      <c r="I53" s="25">
        <f t="shared" si="1"/>
        <v>600</v>
      </c>
      <c r="J53" s="17"/>
    </row>
    <row r="54" ht="39" customHeight="1" spans="1:10">
      <c r="A54" s="12">
        <v>51</v>
      </c>
      <c r="B54" s="12" t="s">
        <v>150</v>
      </c>
      <c r="C54" s="12" t="s">
        <v>141</v>
      </c>
      <c r="D54" s="12">
        <v>15</v>
      </c>
      <c r="E54" s="23"/>
      <c r="F54" s="23" t="s">
        <v>19</v>
      </c>
      <c r="G54" s="12">
        <v>3.75</v>
      </c>
      <c r="H54" s="12">
        <v>3.75</v>
      </c>
      <c r="I54" s="25">
        <f t="shared" si="1"/>
        <v>1125</v>
      </c>
      <c r="J54" s="17"/>
    </row>
    <row r="55" ht="39" customHeight="1" spans="1:10">
      <c r="A55" s="12">
        <v>52</v>
      </c>
      <c r="B55" s="12" t="s">
        <v>151</v>
      </c>
      <c r="C55" s="12" t="s">
        <v>141</v>
      </c>
      <c r="D55" s="12">
        <v>8</v>
      </c>
      <c r="E55" s="23"/>
      <c r="F55" s="23" t="s">
        <v>19</v>
      </c>
      <c r="G55" s="12">
        <v>2</v>
      </c>
      <c r="H55" s="12">
        <v>2</v>
      </c>
      <c r="I55" s="25">
        <f t="shared" si="1"/>
        <v>600</v>
      </c>
      <c r="J55" s="17"/>
    </row>
    <row r="56" ht="39" customHeight="1" spans="1:10">
      <c r="A56" s="12">
        <v>53</v>
      </c>
      <c r="B56" s="12" t="s">
        <v>152</v>
      </c>
      <c r="C56" s="12" t="s">
        <v>141</v>
      </c>
      <c r="D56" s="12">
        <v>8</v>
      </c>
      <c r="E56" s="23"/>
      <c r="F56" s="23" t="s">
        <v>19</v>
      </c>
      <c r="G56" s="12">
        <v>2</v>
      </c>
      <c r="H56" s="12">
        <v>2</v>
      </c>
      <c r="I56" s="25">
        <f t="shared" si="1"/>
        <v>600</v>
      </c>
      <c r="J56" s="17"/>
    </row>
    <row r="57" s="7" customFormat="1" ht="39" customHeight="1" spans="1:10">
      <c r="A57" s="15">
        <v>54</v>
      </c>
      <c r="B57" s="15" t="s">
        <v>153</v>
      </c>
      <c r="C57" s="15" t="s">
        <v>141</v>
      </c>
      <c r="D57" s="15">
        <v>32</v>
      </c>
      <c r="E57" s="24"/>
      <c r="F57" s="24" t="s">
        <v>19</v>
      </c>
      <c r="G57" s="15">
        <v>8</v>
      </c>
      <c r="H57" s="15">
        <v>8</v>
      </c>
      <c r="I57" s="26">
        <f t="shared" si="1"/>
        <v>2400</v>
      </c>
      <c r="J57" s="18"/>
    </row>
    <row r="58" s="7" customFormat="1" ht="39" customHeight="1" spans="1:10">
      <c r="A58" s="15">
        <v>55</v>
      </c>
      <c r="B58" s="15" t="s">
        <v>154</v>
      </c>
      <c r="C58" s="15" t="s">
        <v>141</v>
      </c>
      <c r="D58" s="15">
        <v>8</v>
      </c>
      <c r="E58" s="24"/>
      <c r="F58" s="24" t="s">
        <v>23</v>
      </c>
      <c r="G58" s="15">
        <v>2</v>
      </c>
      <c r="H58" s="15">
        <v>2</v>
      </c>
      <c r="I58" s="26">
        <f t="shared" si="1"/>
        <v>600</v>
      </c>
      <c r="J58" s="18"/>
    </row>
    <row r="59" s="7" customFormat="1" ht="39" customHeight="1" spans="1:10">
      <c r="A59" s="15">
        <v>56</v>
      </c>
      <c r="B59" s="15" t="s">
        <v>155</v>
      </c>
      <c r="C59" s="15" t="s">
        <v>141</v>
      </c>
      <c r="D59" s="15">
        <v>8</v>
      </c>
      <c r="E59" s="24"/>
      <c r="F59" s="24" t="s">
        <v>19</v>
      </c>
      <c r="G59" s="15">
        <v>2</v>
      </c>
      <c r="H59" s="15">
        <v>2</v>
      </c>
      <c r="I59" s="26">
        <f t="shared" si="1"/>
        <v>600</v>
      </c>
      <c r="J59" s="18"/>
    </row>
    <row r="60" s="7" customFormat="1" ht="39" customHeight="1" spans="1:10">
      <c r="A60" s="15">
        <v>57</v>
      </c>
      <c r="B60" s="15" t="s">
        <v>156</v>
      </c>
      <c r="C60" s="22" t="s">
        <v>157</v>
      </c>
      <c r="D60" s="15">
        <v>10</v>
      </c>
      <c r="E60" s="24"/>
      <c r="F60" s="24" t="s">
        <v>19</v>
      </c>
      <c r="G60" s="15">
        <v>2.5</v>
      </c>
      <c r="H60" s="15">
        <v>2.5</v>
      </c>
      <c r="I60" s="26">
        <f t="shared" si="1"/>
        <v>750</v>
      </c>
      <c r="J60" s="18"/>
    </row>
    <row r="61" s="7" customFormat="1" ht="39" customHeight="1" spans="1:10">
      <c r="A61" s="15">
        <v>58</v>
      </c>
      <c r="B61" s="15" t="s">
        <v>158</v>
      </c>
      <c r="C61" s="15" t="s">
        <v>157</v>
      </c>
      <c r="D61" s="15">
        <v>16</v>
      </c>
      <c r="E61" s="24"/>
      <c r="F61" s="24" t="s">
        <v>137</v>
      </c>
      <c r="G61" s="15">
        <v>4</v>
      </c>
      <c r="H61" s="15">
        <v>4</v>
      </c>
      <c r="I61" s="26">
        <f t="shared" si="1"/>
        <v>1200</v>
      </c>
      <c r="J61" s="18"/>
    </row>
    <row r="62" ht="39" customHeight="1" spans="1:10">
      <c r="A62" s="12">
        <v>59</v>
      </c>
      <c r="B62" s="12" t="s">
        <v>159</v>
      </c>
      <c r="C62" s="12" t="s">
        <v>157</v>
      </c>
      <c r="D62" s="12">
        <v>20</v>
      </c>
      <c r="E62" s="23"/>
      <c r="F62" s="23" t="s">
        <v>19</v>
      </c>
      <c r="G62" s="12">
        <v>5</v>
      </c>
      <c r="H62" s="12">
        <v>5</v>
      </c>
      <c r="I62" s="25">
        <f t="shared" si="1"/>
        <v>1500</v>
      </c>
      <c r="J62" s="17"/>
    </row>
    <row r="63" ht="39" customHeight="1" spans="1:10">
      <c r="A63" s="12">
        <v>60</v>
      </c>
      <c r="B63" s="12" t="s">
        <v>160</v>
      </c>
      <c r="C63" s="12" t="s">
        <v>157</v>
      </c>
      <c r="D63" s="12">
        <v>30</v>
      </c>
      <c r="E63" s="23"/>
      <c r="F63" s="23" t="s">
        <v>161</v>
      </c>
      <c r="G63" s="12">
        <v>7.5</v>
      </c>
      <c r="H63" s="12">
        <v>7.5</v>
      </c>
      <c r="I63" s="25">
        <f t="shared" si="1"/>
        <v>2250</v>
      </c>
      <c r="J63" s="17"/>
    </row>
    <row r="64" ht="39" customHeight="1" spans="1:10">
      <c r="A64" s="12">
        <v>61</v>
      </c>
      <c r="B64" s="12" t="s">
        <v>162</v>
      </c>
      <c r="C64" s="12" t="s">
        <v>157</v>
      </c>
      <c r="D64" s="12">
        <v>34</v>
      </c>
      <c r="E64" s="23"/>
      <c r="F64" s="23" t="s">
        <v>137</v>
      </c>
      <c r="G64" s="12">
        <v>8.5</v>
      </c>
      <c r="H64" s="12">
        <v>8.5</v>
      </c>
      <c r="I64" s="25">
        <f t="shared" si="1"/>
        <v>2550</v>
      </c>
      <c r="J64" s="17"/>
    </row>
    <row r="65" s="7" customFormat="1" ht="39" customHeight="1" spans="1:10">
      <c r="A65" s="15">
        <v>62</v>
      </c>
      <c r="B65" s="15" t="s">
        <v>163</v>
      </c>
      <c r="C65" s="15" t="s">
        <v>157</v>
      </c>
      <c r="D65" s="15">
        <v>20</v>
      </c>
      <c r="E65" s="24"/>
      <c r="F65" s="24" t="s">
        <v>137</v>
      </c>
      <c r="G65" s="15">
        <v>5</v>
      </c>
      <c r="H65" s="15">
        <v>5</v>
      </c>
      <c r="I65" s="26">
        <f t="shared" si="1"/>
        <v>1500</v>
      </c>
      <c r="J65" s="18"/>
    </row>
    <row r="66" ht="39" customHeight="1" spans="1:10">
      <c r="A66" s="12">
        <v>63</v>
      </c>
      <c r="B66" s="12" t="s">
        <v>164</v>
      </c>
      <c r="C66" s="12" t="s">
        <v>165</v>
      </c>
      <c r="D66" s="12">
        <v>24</v>
      </c>
      <c r="E66" s="23"/>
      <c r="F66" s="23" t="s">
        <v>19</v>
      </c>
      <c r="G66" s="12">
        <v>6</v>
      </c>
      <c r="H66" s="12">
        <v>6</v>
      </c>
      <c r="I66" s="25">
        <f t="shared" si="1"/>
        <v>1800</v>
      </c>
      <c r="J66" s="17"/>
    </row>
    <row r="67" ht="39" customHeight="1" spans="1:10">
      <c r="A67" s="12">
        <v>64</v>
      </c>
      <c r="B67" s="12" t="s">
        <v>166</v>
      </c>
      <c r="C67" s="12" t="s">
        <v>165</v>
      </c>
      <c r="D67" s="12">
        <v>34</v>
      </c>
      <c r="E67" s="23"/>
      <c r="F67" s="23" t="s">
        <v>167</v>
      </c>
      <c r="G67" s="12">
        <v>8.5</v>
      </c>
      <c r="H67" s="12">
        <v>8.5</v>
      </c>
      <c r="I67" s="25">
        <f t="shared" si="1"/>
        <v>2550</v>
      </c>
      <c r="J67" s="17"/>
    </row>
    <row r="68" s="7" customFormat="1" ht="39" customHeight="1" spans="1:10">
      <c r="A68" s="15">
        <v>65</v>
      </c>
      <c r="B68" s="15" t="s">
        <v>168</v>
      </c>
      <c r="C68" s="15" t="s">
        <v>165</v>
      </c>
      <c r="D68" s="15">
        <v>16</v>
      </c>
      <c r="E68" s="24"/>
      <c r="F68" s="24" t="s">
        <v>169</v>
      </c>
      <c r="G68" s="15">
        <v>4</v>
      </c>
      <c r="H68" s="15">
        <v>4</v>
      </c>
      <c r="I68" s="26">
        <f t="shared" si="1"/>
        <v>1200</v>
      </c>
      <c r="J68" s="18"/>
    </row>
    <row r="69" s="7" customFormat="1" ht="39" customHeight="1" spans="1:10">
      <c r="A69" s="15">
        <v>66</v>
      </c>
      <c r="B69" s="15" t="s">
        <v>170</v>
      </c>
      <c r="C69" s="15" t="s">
        <v>171</v>
      </c>
      <c r="D69" s="24">
        <v>30</v>
      </c>
      <c r="E69" s="24"/>
      <c r="F69" s="24" t="s">
        <v>19</v>
      </c>
      <c r="G69" s="15">
        <v>18</v>
      </c>
      <c r="H69" s="15">
        <v>7.5</v>
      </c>
      <c r="I69" s="26">
        <f t="shared" si="1"/>
        <v>2250</v>
      </c>
      <c r="J69" s="18"/>
    </row>
    <row r="70" ht="39" customHeight="1" spans="1:10">
      <c r="A70" s="11"/>
      <c r="B70" s="11"/>
      <c r="C70" s="11"/>
      <c r="D70" s="25"/>
      <c r="E70" s="25"/>
      <c r="F70" s="25"/>
      <c r="G70" s="25"/>
      <c r="H70" s="25"/>
      <c r="I70" s="25">
        <f t="shared" si="1"/>
        <v>0</v>
      </c>
      <c r="J70" s="17"/>
    </row>
    <row r="71" ht="36" customHeight="1" spans="1:10">
      <c r="A71" s="21" t="s">
        <v>15</v>
      </c>
      <c r="B71" s="21"/>
      <c r="C71" s="21"/>
      <c r="D71" s="21">
        <f>SUM(D4:D70)</f>
        <v>1055</v>
      </c>
      <c r="E71" s="21">
        <f>SUM(E4:E70)</f>
        <v>175</v>
      </c>
      <c r="F71" s="21"/>
      <c r="G71" s="21">
        <f>SUM(G4:G70)</f>
        <v>323.5</v>
      </c>
      <c r="H71" s="21">
        <f>SUM(H4:H70)</f>
        <v>307.5</v>
      </c>
      <c r="I71" s="25">
        <f t="shared" si="1"/>
        <v>92250</v>
      </c>
      <c r="J71" s="2"/>
    </row>
    <row r="72" spans="5:5">
      <c r="E72">
        <f>D71+E71</f>
        <v>1230</v>
      </c>
    </row>
  </sheetData>
  <mergeCells count="10">
    <mergeCell ref="A1:J1"/>
    <mergeCell ref="D2:E2"/>
    <mergeCell ref="A2:A3"/>
    <mergeCell ref="B2:B3"/>
    <mergeCell ref="C2:C3"/>
    <mergeCell ref="F2:F3"/>
    <mergeCell ref="G2:G3"/>
    <mergeCell ref="H2:H3"/>
    <mergeCell ref="I2:I3"/>
    <mergeCell ref="J2:J3"/>
  </mergeCells>
  <pageMargins left="0.751388888888889" right="0.751388888888889" top="1" bottom="1" header="0.5" footer="0.5"/>
  <pageSetup paperSize="9" orientation="portrait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6"/>
  <sheetViews>
    <sheetView topLeftCell="A133" workbookViewId="0">
      <selection activeCell="K95" sqref="K95"/>
    </sheetView>
  </sheetViews>
  <sheetFormatPr defaultColWidth="9" defaultRowHeight="14.25"/>
  <cols>
    <col min="1" max="1" width="4.875" customWidth="1"/>
    <col min="3" max="3" width="12.875" style="8" customWidth="1"/>
    <col min="4" max="4" width="6.875" customWidth="1"/>
    <col min="5" max="5" width="7.75" customWidth="1"/>
    <col min="6" max="6" width="9" style="8"/>
    <col min="9" max="9" width="9.25"/>
    <col min="11" max="11" width="9.375"/>
  </cols>
  <sheetData>
    <row r="1" ht="54" customHeight="1" spans="1:10">
      <c r="A1" s="9" t="s">
        <v>172</v>
      </c>
      <c r="B1" s="9"/>
      <c r="C1" s="9"/>
      <c r="D1" s="9"/>
      <c r="E1" s="9"/>
      <c r="F1" s="9"/>
      <c r="G1" s="9"/>
      <c r="H1" s="9"/>
      <c r="I1" s="9"/>
      <c r="J1" s="9"/>
    </row>
    <row r="2" ht="34" customHeight="1" spans="1:10">
      <c r="A2" s="10" t="s">
        <v>1</v>
      </c>
      <c r="B2" s="10" t="s">
        <v>2</v>
      </c>
      <c r="C2" s="10" t="s">
        <v>3</v>
      </c>
      <c r="D2" s="10" t="s">
        <v>4</v>
      </c>
      <c r="E2" s="10"/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</row>
    <row r="3" ht="35" customHeight="1" spans="1:10">
      <c r="A3" s="10"/>
      <c r="B3" s="10"/>
      <c r="C3" s="10"/>
      <c r="D3" s="10" t="s">
        <v>10</v>
      </c>
      <c r="E3" s="10" t="s">
        <v>11</v>
      </c>
      <c r="F3" s="10"/>
      <c r="G3" s="10"/>
      <c r="H3" s="10"/>
      <c r="I3" s="10"/>
      <c r="J3" s="10"/>
    </row>
    <row r="4" ht="39" customHeight="1" spans="1:10">
      <c r="A4" s="11">
        <v>1</v>
      </c>
      <c r="B4" s="12" t="s">
        <v>173</v>
      </c>
      <c r="C4" s="12" t="s">
        <v>174</v>
      </c>
      <c r="D4" s="13">
        <v>8</v>
      </c>
      <c r="E4" s="13">
        <v>12</v>
      </c>
      <c r="F4" s="12" t="s">
        <v>23</v>
      </c>
      <c r="G4" s="12">
        <v>5</v>
      </c>
      <c r="H4" s="12">
        <v>5</v>
      </c>
      <c r="I4" s="11">
        <f>H4*75*4</f>
        <v>1500</v>
      </c>
      <c r="J4" s="17"/>
    </row>
    <row r="5" ht="39" customHeight="1" spans="1:10">
      <c r="A5" s="11">
        <v>2</v>
      </c>
      <c r="B5" s="12" t="s">
        <v>175</v>
      </c>
      <c r="C5" s="12" t="s">
        <v>174</v>
      </c>
      <c r="D5" s="13">
        <v>8</v>
      </c>
      <c r="E5" s="12"/>
      <c r="F5" s="12" t="s">
        <v>23</v>
      </c>
      <c r="G5" s="12">
        <v>2</v>
      </c>
      <c r="H5" s="12">
        <v>2</v>
      </c>
      <c r="I5" s="11">
        <f t="shared" ref="I5:I36" si="0">H5*75*4</f>
        <v>600</v>
      </c>
      <c r="J5" s="17"/>
    </row>
    <row r="6" s="7" customFormat="1" ht="39" customHeight="1" spans="1:10">
      <c r="A6" s="14">
        <v>3</v>
      </c>
      <c r="B6" s="15" t="s">
        <v>176</v>
      </c>
      <c r="C6" s="15" t="s">
        <v>174</v>
      </c>
      <c r="D6" s="16">
        <v>16</v>
      </c>
      <c r="E6" s="15"/>
      <c r="F6" s="15" t="s">
        <v>23</v>
      </c>
      <c r="G6" s="15">
        <v>4</v>
      </c>
      <c r="H6" s="15">
        <v>4</v>
      </c>
      <c r="I6" s="14">
        <f t="shared" si="0"/>
        <v>1200</v>
      </c>
      <c r="J6" s="18"/>
    </row>
    <row r="7" s="7" customFormat="1" ht="39" customHeight="1" spans="1:10">
      <c r="A7" s="14">
        <v>4</v>
      </c>
      <c r="B7" s="15" t="s">
        <v>177</v>
      </c>
      <c r="C7" s="15" t="s">
        <v>174</v>
      </c>
      <c r="D7" s="16">
        <v>12</v>
      </c>
      <c r="E7" s="15"/>
      <c r="F7" s="15" t="s">
        <v>23</v>
      </c>
      <c r="G7" s="15">
        <v>3</v>
      </c>
      <c r="H7" s="15">
        <v>3</v>
      </c>
      <c r="I7" s="14">
        <f t="shared" si="0"/>
        <v>900</v>
      </c>
      <c r="J7" s="18"/>
    </row>
    <row r="8" s="7" customFormat="1" ht="39" customHeight="1" spans="1:10">
      <c r="A8" s="14">
        <v>5</v>
      </c>
      <c r="B8" s="15" t="s">
        <v>178</v>
      </c>
      <c r="C8" s="15" t="s">
        <v>174</v>
      </c>
      <c r="D8" s="16">
        <v>8</v>
      </c>
      <c r="E8" s="15"/>
      <c r="F8" s="15" t="s">
        <v>23</v>
      </c>
      <c r="G8" s="15">
        <v>2</v>
      </c>
      <c r="H8" s="15">
        <v>2</v>
      </c>
      <c r="I8" s="14">
        <f t="shared" si="0"/>
        <v>600</v>
      </c>
      <c r="J8" s="18"/>
    </row>
    <row r="9" ht="39" customHeight="1" spans="1:10">
      <c r="A9" s="11">
        <v>6</v>
      </c>
      <c r="B9" s="12" t="s">
        <v>179</v>
      </c>
      <c r="C9" s="12" t="s">
        <v>174</v>
      </c>
      <c r="D9" s="13">
        <v>8</v>
      </c>
      <c r="E9" s="12"/>
      <c r="F9" s="12" t="s">
        <v>23</v>
      </c>
      <c r="G9" s="12">
        <v>2</v>
      </c>
      <c r="H9" s="12">
        <v>2</v>
      </c>
      <c r="I9" s="11">
        <f t="shared" si="0"/>
        <v>600</v>
      </c>
      <c r="J9" s="17"/>
    </row>
    <row r="10" ht="39" customHeight="1" spans="1:10">
      <c r="A10" s="11">
        <v>7</v>
      </c>
      <c r="B10" s="12" t="s">
        <v>180</v>
      </c>
      <c r="C10" s="12" t="s">
        <v>181</v>
      </c>
      <c r="D10" s="12"/>
      <c r="E10" s="13">
        <v>32</v>
      </c>
      <c r="F10" s="12" t="s">
        <v>23</v>
      </c>
      <c r="G10" s="12">
        <v>8</v>
      </c>
      <c r="H10" s="12">
        <v>8</v>
      </c>
      <c r="I10" s="11">
        <f t="shared" si="0"/>
        <v>2400</v>
      </c>
      <c r="J10" s="17"/>
    </row>
    <row r="11" ht="39" customHeight="1" spans="1:10">
      <c r="A11" s="11">
        <v>8</v>
      </c>
      <c r="B11" s="12" t="s">
        <v>182</v>
      </c>
      <c r="C11" s="12" t="s">
        <v>181</v>
      </c>
      <c r="D11" s="13">
        <v>8</v>
      </c>
      <c r="E11" s="12"/>
      <c r="F11" s="12" t="s">
        <v>23</v>
      </c>
      <c r="G11" s="12">
        <v>2</v>
      </c>
      <c r="H11" s="12">
        <v>2</v>
      </c>
      <c r="I11" s="11">
        <f t="shared" si="0"/>
        <v>600</v>
      </c>
      <c r="J11" s="17"/>
    </row>
    <row r="12" ht="39" customHeight="1" spans="1:10">
      <c r="A12" s="11">
        <v>9</v>
      </c>
      <c r="B12" s="12" t="s">
        <v>183</v>
      </c>
      <c r="C12" s="12" t="s">
        <v>181</v>
      </c>
      <c r="D12" s="13">
        <v>8</v>
      </c>
      <c r="E12" s="12"/>
      <c r="F12" s="12" t="s">
        <v>23</v>
      </c>
      <c r="G12" s="12">
        <v>2</v>
      </c>
      <c r="H12" s="12">
        <v>2</v>
      </c>
      <c r="I12" s="11">
        <f t="shared" si="0"/>
        <v>600</v>
      </c>
      <c r="J12" s="17"/>
    </row>
    <row r="13" ht="39" customHeight="1" spans="1:10">
      <c r="A13" s="11">
        <v>10</v>
      </c>
      <c r="B13" s="12" t="s">
        <v>184</v>
      </c>
      <c r="C13" s="12" t="s">
        <v>174</v>
      </c>
      <c r="D13" s="12"/>
      <c r="E13" s="13">
        <v>60</v>
      </c>
      <c r="F13" s="12" t="s">
        <v>23</v>
      </c>
      <c r="G13" s="12">
        <v>15</v>
      </c>
      <c r="H13" s="12">
        <v>15</v>
      </c>
      <c r="I13" s="11">
        <f t="shared" si="0"/>
        <v>4500</v>
      </c>
      <c r="J13" s="17"/>
    </row>
    <row r="14" ht="39" customHeight="1" spans="1:10">
      <c r="A14" s="11">
        <v>11</v>
      </c>
      <c r="B14" s="12" t="s">
        <v>185</v>
      </c>
      <c r="C14" s="12" t="s">
        <v>174</v>
      </c>
      <c r="D14" s="13">
        <v>16</v>
      </c>
      <c r="E14" s="12"/>
      <c r="F14" s="12" t="s">
        <v>23</v>
      </c>
      <c r="G14" s="12">
        <v>4</v>
      </c>
      <c r="H14" s="12">
        <v>4</v>
      </c>
      <c r="I14" s="11">
        <f t="shared" si="0"/>
        <v>1200</v>
      </c>
      <c r="J14" s="17"/>
    </row>
    <row r="15" ht="39" customHeight="1" spans="1:10">
      <c r="A15" s="11">
        <v>12</v>
      </c>
      <c r="B15" s="12" t="s">
        <v>186</v>
      </c>
      <c r="C15" s="12" t="s">
        <v>174</v>
      </c>
      <c r="D15" s="13">
        <v>13</v>
      </c>
      <c r="E15" s="13">
        <v>3</v>
      </c>
      <c r="F15" s="12" t="s">
        <v>23</v>
      </c>
      <c r="G15" s="12">
        <v>4</v>
      </c>
      <c r="H15" s="12">
        <v>4</v>
      </c>
      <c r="I15" s="11">
        <f t="shared" si="0"/>
        <v>1200</v>
      </c>
      <c r="J15" s="17"/>
    </row>
    <row r="16" ht="39" customHeight="1" spans="1:10">
      <c r="A16" s="11">
        <v>13</v>
      </c>
      <c r="B16" s="12" t="s">
        <v>187</v>
      </c>
      <c r="C16" s="12" t="s">
        <v>174</v>
      </c>
      <c r="D16" s="12"/>
      <c r="E16" s="13">
        <v>20</v>
      </c>
      <c r="F16" s="12" t="s">
        <v>23</v>
      </c>
      <c r="G16" s="12">
        <v>5</v>
      </c>
      <c r="H16" s="12">
        <v>5</v>
      </c>
      <c r="I16" s="11">
        <f t="shared" si="0"/>
        <v>1500</v>
      </c>
      <c r="J16" s="17"/>
    </row>
    <row r="17" ht="39" customHeight="1" spans="1:10">
      <c r="A17" s="11">
        <v>14</v>
      </c>
      <c r="B17" s="12" t="s">
        <v>188</v>
      </c>
      <c r="C17" s="12" t="s">
        <v>174</v>
      </c>
      <c r="D17" s="13">
        <v>12</v>
      </c>
      <c r="E17" s="12"/>
      <c r="F17" s="12" t="s">
        <v>23</v>
      </c>
      <c r="G17" s="12">
        <v>3</v>
      </c>
      <c r="H17" s="12">
        <v>3</v>
      </c>
      <c r="I17" s="11">
        <f t="shared" si="0"/>
        <v>900</v>
      </c>
      <c r="J17" s="17"/>
    </row>
    <row r="18" ht="39" customHeight="1" spans="1:10">
      <c r="A18" s="11">
        <v>15</v>
      </c>
      <c r="B18" s="12" t="s">
        <v>189</v>
      </c>
      <c r="C18" s="12" t="s">
        <v>174</v>
      </c>
      <c r="D18" s="13">
        <v>7</v>
      </c>
      <c r="E18" s="13">
        <v>1</v>
      </c>
      <c r="F18" s="12" t="s">
        <v>23</v>
      </c>
      <c r="G18" s="12">
        <v>2</v>
      </c>
      <c r="H18" s="12">
        <v>2</v>
      </c>
      <c r="I18" s="11">
        <f t="shared" si="0"/>
        <v>600</v>
      </c>
      <c r="J18" s="17"/>
    </row>
    <row r="19" ht="39" customHeight="1" spans="1:10">
      <c r="A19" s="11">
        <v>16</v>
      </c>
      <c r="B19" s="12" t="s">
        <v>190</v>
      </c>
      <c r="C19" s="12" t="s">
        <v>174</v>
      </c>
      <c r="D19" s="12"/>
      <c r="E19" s="13">
        <v>20</v>
      </c>
      <c r="F19" s="12" t="s">
        <v>23</v>
      </c>
      <c r="G19" s="12">
        <v>5</v>
      </c>
      <c r="H19" s="12">
        <v>5</v>
      </c>
      <c r="I19" s="11">
        <f t="shared" si="0"/>
        <v>1500</v>
      </c>
      <c r="J19" s="17"/>
    </row>
    <row r="20" ht="39" customHeight="1" spans="1:10">
      <c r="A20" s="11">
        <v>17</v>
      </c>
      <c r="B20" s="12" t="s">
        <v>191</v>
      </c>
      <c r="C20" s="12" t="s">
        <v>174</v>
      </c>
      <c r="D20" s="12"/>
      <c r="E20" s="13">
        <v>60</v>
      </c>
      <c r="F20" s="12" t="s">
        <v>23</v>
      </c>
      <c r="G20" s="12">
        <v>15</v>
      </c>
      <c r="H20" s="12">
        <v>15</v>
      </c>
      <c r="I20" s="11">
        <f t="shared" si="0"/>
        <v>4500</v>
      </c>
      <c r="J20" s="17"/>
    </row>
    <row r="21" s="7" customFormat="1" ht="39" customHeight="1" spans="1:10">
      <c r="A21" s="14">
        <v>18</v>
      </c>
      <c r="B21" s="15" t="s">
        <v>192</v>
      </c>
      <c r="C21" s="15" t="s">
        <v>174</v>
      </c>
      <c r="D21" s="15"/>
      <c r="E21" s="16">
        <v>24</v>
      </c>
      <c r="F21" s="15" t="s">
        <v>23</v>
      </c>
      <c r="G21" s="15">
        <v>6</v>
      </c>
      <c r="H21" s="15">
        <v>6</v>
      </c>
      <c r="I21" s="14">
        <f t="shared" si="0"/>
        <v>1800</v>
      </c>
      <c r="J21" s="18"/>
    </row>
    <row r="22" ht="39" customHeight="1" spans="1:10">
      <c r="A22" s="11">
        <v>19</v>
      </c>
      <c r="B22" s="12" t="s">
        <v>193</v>
      </c>
      <c r="C22" s="12" t="s">
        <v>174</v>
      </c>
      <c r="D22" s="12">
        <v>34</v>
      </c>
      <c r="E22" s="12">
        <v>10</v>
      </c>
      <c r="F22" s="12" t="s">
        <v>23</v>
      </c>
      <c r="G22" s="12">
        <v>11</v>
      </c>
      <c r="H22" s="12">
        <v>11</v>
      </c>
      <c r="I22" s="11">
        <f t="shared" si="0"/>
        <v>3300</v>
      </c>
      <c r="J22" s="17"/>
    </row>
    <row r="23" ht="39" customHeight="1" spans="1:10">
      <c r="A23" s="11">
        <v>20</v>
      </c>
      <c r="B23" s="12" t="s">
        <v>194</v>
      </c>
      <c r="C23" s="12" t="s">
        <v>181</v>
      </c>
      <c r="D23" s="12">
        <v>8</v>
      </c>
      <c r="E23" s="12"/>
      <c r="F23" s="12" t="s">
        <v>23</v>
      </c>
      <c r="G23" s="12">
        <v>2</v>
      </c>
      <c r="H23" s="12">
        <v>2</v>
      </c>
      <c r="I23" s="11">
        <f t="shared" si="0"/>
        <v>600</v>
      </c>
      <c r="J23" s="17"/>
    </row>
    <row r="24" ht="39" customHeight="1" spans="1:10">
      <c r="A24" s="11">
        <v>21</v>
      </c>
      <c r="B24" s="12" t="s">
        <v>195</v>
      </c>
      <c r="C24" s="12" t="s">
        <v>181</v>
      </c>
      <c r="D24" s="12">
        <v>8</v>
      </c>
      <c r="E24" s="12"/>
      <c r="F24" s="12" t="s">
        <v>23</v>
      </c>
      <c r="G24" s="12">
        <v>2</v>
      </c>
      <c r="H24" s="12">
        <v>2</v>
      </c>
      <c r="I24" s="11">
        <f t="shared" si="0"/>
        <v>600</v>
      </c>
      <c r="J24" s="17"/>
    </row>
    <row r="25" ht="39" customHeight="1" spans="1:10">
      <c r="A25" s="11">
        <v>22</v>
      </c>
      <c r="B25" s="12" t="s">
        <v>196</v>
      </c>
      <c r="C25" s="12" t="s">
        <v>181</v>
      </c>
      <c r="D25" s="12">
        <v>4</v>
      </c>
      <c r="E25" s="12">
        <v>4</v>
      </c>
      <c r="F25" s="12" t="s">
        <v>23</v>
      </c>
      <c r="G25" s="12">
        <v>2</v>
      </c>
      <c r="H25" s="12">
        <v>2</v>
      </c>
      <c r="I25" s="11">
        <f t="shared" si="0"/>
        <v>600</v>
      </c>
      <c r="J25" s="17"/>
    </row>
    <row r="26" ht="39" customHeight="1" spans="1:10">
      <c r="A26" s="11">
        <v>23</v>
      </c>
      <c r="B26" s="12" t="s">
        <v>197</v>
      </c>
      <c r="C26" s="12" t="s">
        <v>174</v>
      </c>
      <c r="D26" s="12"/>
      <c r="E26" s="12">
        <v>8</v>
      </c>
      <c r="F26" s="12" t="s">
        <v>23</v>
      </c>
      <c r="G26" s="12">
        <v>2</v>
      </c>
      <c r="H26" s="12">
        <v>2</v>
      </c>
      <c r="I26" s="11">
        <f t="shared" si="0"/>
        <v>600</v>
      </c>
      <c r="J26" s="17"/>
    </row>
    <row r="27" ht="39" customHeight="1" spans="1:10">
      <c r="A27" s="11">
        <v>24</v>
      </c>
      <c r="B27" s="12" t="s">
        <v>198</v>
      </c>
      <c r="C27" s="12" t="s">
        <v>174</v>
      </c>
      <c r="D27" s="12">
        <v>12</v>
      </c>
      <c r="E27" s="12">
        <v>4</v>
      </c>
      <c r="F27" s="12" t="s">
        <v>23</v>
      </c>
      <c r="G27" s="12">
        <v>4</v>
      </c>
      <c r="H27" s="12">
        <v>4</v>
      </c>
      <c r="I27" s="11">
        <f t="shared" si="0"/>
        <v>1200</v>
      </c>
      <c r="J27" s="17"/>
    </row>
    <row r="28" ht="39" customHeight="1" spans="1:10">
      <c r="A28" s="11">
        <v>25</v>
      </c>
      <c r="B28" s="12" t="s">
        <v>199</v>
      </c>
      <c r="C28" s="12" t="s">
        <v>174</v>
      </c>
      <c r="D28" s="12">
        <v>4</v>
      </c>
      <c r="E28" s="12">
        <v>4</v>
      </c>
      <c r="F28" s="12" t="s">
        <v>23</v>
      </c>
      <c r="G28" s="12">
        <v>2</v>
      </c>
      <c r="H28" s="12">
        <v>2</v>
      </c>
      <c r="I28" s="11">
        <f t="shared" si="0"/>
        <v>600</v>
      </c>
      <c r="J28" s="17"/>
    </row>
    <row r="29" ht="39" customHeight="1" spans="1:10">
      <c r="A29" s="11">
        <v>26</v>
      </c>
      <c r="B29" s="12" t="s">
        <v>200</v>
      </c>
      <c r="C29" s="12" t="s">
        <v>174</v>
      </c>
      <c r="D29" s="12">
        <v>4</v>
      </c>
      <c r="E29" s="12">
        <v>4</v>
      </c>
      <c r="F29" s="12" t="s">
        <v>23</v>
      </c>
      <c r="G29" s="12">
        <v>2</v>
      </c>
      <c r="H29" s="12">
        <v>2</v>
      </c>
      <c r="I29" s="11">
        <f t="shared" si="0"/>
        <v>600</v>
      </c>
      <c r="J29" s="17"/>
    </row>
    <row r="30" ht="39" customHeight="1" spans="1:10">
      <c r="A30" s="11">
        <v>27</v>
      </c>
      <c r="B30" s="12" t="s">
        <v>201</v>
      </c>
      <c r="C30" s="12" t="s">
        <v>174</v>
      </c>
      <c r="D30" s="13">
        <v>4</v>
      </c>
      <c r="E30" s="13">
        <v>4</v>
      </c>
      <c r="F30" s="12" t="s">
        <v>23</v>
      </c>
      <c r="G30" s="12">
        <v>2</v>
      </c>
      <c r="H30" s="12">
        <v>2</v>
      </c>
      <c r="I30" s="11">
        <f t="shared" si="0"/>
        <v>600</v>
      </c>
      <c r="J30" s="17"/>
    </row>
    <row r="31" s="7" customFormat="1" ht="39" customHeight="1" spans="1:10">
      <c r="A31" s="14">
        <v>28</v>
      </c>
      <c r="B31" s="15" t="s">
        <v>202</v>
      </c>
      <c r="C31" s="15" t="s">
        <v>174</v>
      </c>
      <c r="D31" s="16">
        <v>8</v>
      </c>
      <c r="E31" s="16">
        <v>4</v>
      </c>
      <c r="F31" s="15" t="s">
        <v>23</v>
      </c>
      <c r="G31" s="15">
        <v>3</v>
      </c>
      <c r="H31" s="15">
        <v>3</v>
      </c>
      <c r="I31" s="14">
        <f t="shared" si="0"/>
        <v>900</v>
      </c>
      <c r="J31" s="18"/>
    </row>
    <row r="32" ht="39" customHeight="1" spans="1:10">
      <c r="A32" s="11">
        <v>29</v>
      </c>
      <c r="B32" s="12" t="s">
        <v>203</v>
      </c>
      <c r="C32" s="12" t="s">
        <v>174</v>
      </c>
      <c r="D32" s="13">
        <v>8</v>
      </c>
      <c r="E32" s="13">
        <v>4</v>
      </c>
      <c r="F32" s="12" t="s">
        <v>23</v>
      </c>
      <c r="G32" s="12">
        <v>3</v>
      </c>
      <c r="H32" s="12">
        <v>3</v>
      </c>
      <c r="I32" s="11">
        <f t="shared" si="0"/>
        <v>900</v>
      </c>
      <c r="J32" s="17"/>
    </row>
    <row r="33" ht="39" customHeight="1" spans="1:10">
      <c r="A33" s="11">
        <v>30</v>
      </c>
      <c r="B33" s="12" t="s">
        <v>204</v>
      </c>
      <c r="C33" s="12" t="s">
        <v>174</v>
      </c>
      <c r="D33" s="13">
        <v>8</v>
      </c>
      <c r="E33" s="13">
        <v>20</v>
      </c>
      <c r="F33" s="12" t="s">
        <v>23</v>
      </c>
      <c r="G33" s="12">
        <v>7</v>
      </c>
      <c r="H33" s="12">
        <v>7</v>
      </c>
      <c r="I33" s="11">
        <f t="shared" si="0"/>
        <v>2100</v>
      </c>
      <c r="J33" s="17"/>
    </row>
    <row r="34" ht="39" customHeight="1" spans="1:10">
      <c r="A34" s="11">
        <v>31</v>
      </c>
      <c r="B34" s="12" t="s">
        <v>205</v>
      </c>
      <c r="C34" s="12" t="s">
        <v>174</v>
      </c>
      <c r="D34" s="13">
        <v>12</v>
      </c>
      <c r="E34" s="12"/>
      <c r="F34" s="12" t="s">
        <v>23</v>
      </c>
      <c r="G34" s="12">
        <v>3</v>
      </c>
      <c r="H34" s="12">
        <v>3</v>
      </c>
      <c r="I34" s="11">
        <f t="shared" si="0"/>
        <v>900</v>
      </c>
      <c r="J34" s="17"/>
    </row>
    <row r="35" ht="39" customHeight="1" spans="1:10">
      <c r="A35" s="11">
        <v>32</v>
      </c>
      <c r="B35" s="12" t="s">
        <v>206</v>
      </c>
      <c r="C35" s="12" t="s">
        <v>174</v>
      </c>
      <c r="D35" s="13">
        <v>8</v>
      </c>
      <c r="E35" s="13">
        <v>4</v>
      </c>
      <c r="F35" s="12" t="s">
        <v>23</v>
      </c>
      <c r="G35" s="12">
        <v>3</v>
      </c>
      <c r="H35" s="12">
        <v>3</v>
      </c>
      <c r="I35" s="11">
        <f t="shared" si="0"/>
        <v>900</v>
      </c>
      <c r="J35" s="17"/>
    </row>
    <row r="36" ht="39" customHeight="1" spans="1:10">
      <c r="A36" s="11">
        <v>33</v>
      </c>
      <c r="B36" s="12" t="s">
        <v>207</v>
      </c>
      <c r="C36" s="12" t="s">
        <v>181</v>
      </c>
      <c r="D36" s="13">
        <v>40</v>
      </c>
      <c r="E36" s="12"/>
      <c r="F36" s="12" t="s">
        <v>23</v>
      </c>
      <c r="G36" s="12">
        <v>10</v>
      </c>
      <c r="H36" s="12">
        <v>10</v>
      </c>
      <c r="I36" s="11">
        <f t="shared" si="0"/>
        <v>3000</v>
      </c>
      <c r="J36" s="17"/>
    </row>
    <row r="37" ht="39" customHeight="1" spans="1:10">
      <c r="A37" s="11">
        <v>34</v>
      </c>
      <c r="B37" s="12" t="s">
        <v>208</v>
      </c>
      <c r="C37" s="12" t="s">
        <v>181</v>
      </c>
      <c r="D37" s="13">
        <v>40</v>
      </c>
      <c r="E37" s="12"/>
      <c r="F37" s="12" t="s">
        <v>23</v>
      </c>
      <c r="G37" s="12">
        <v>10</v>
      </c>
      <c r="H37" s="12">
        <v>10</v>
      </c>
      <c r="I37" s="11">
        <f t="shared" ref="I37:I68" si="1">H37*75*4</f>
        <v>3000</v>
      </c>
      <c r="J37" s="17"/>
    </row>
    <row r="38" ht="39" customHeight="1" spans="1:10">
      <c r="A38" s="11">
        <v>35</v>
      </c>
      <c r="B38" s="12" t="s">
        <v>209</v>
      </c>
      <c r="C38" s="12" t="s">
        <v>181</v>
      </c>
      <c r="D38" s="13">
        <v>40</v>
      </c>
      <c r="E38" s="12"/>
      <c r="F38" s="12" t="s">
        <v>23</v>
      </c>
      <c r="G38" s="12">
        <v>10</v>
      </c>
      <c r="H38" s="12">
        <v>10</v>
      </c>
      <c r="I38" s="11">
        <f t="shared" si="1"/>
        <v>3000</v>
      </c>
      <c r="J38" s="17"/>
    </row>
    <row r="39" ht="39" customHeight="1" spans="1:10">
      <c r="A39" s="11">
        <v>36</v>
      </c>
      <c r="B39" s="12" t="s">
        <v>210</v>
      </c>
      <c r="C39" s="12" t="s">
        <v>174</v>
      </c>
      <c r="D39" s="13">
        <v>40</v>
      </c>
      <c r="E39" s="12"/>
      <c r="F39" s="12" t="s">
        <v>23</v>
      </c>
      <c r="G39" s="12">
        <v>10</v>
      </c>
      <c r="H39" s="12">
        <v>10</v>
      </c>
      <c r="I39" s="11">
        <f t="shared" si="1"/>
        <v>3000</v>
      </c>
      <c r="J39" s="17"/>
    </row>
    <row r="40" ht="39" customHeight="1" spans="1:10">
      <c r="A40" s="11">
        <v>37</v>
      </c>
      <c r="B40" s="12" t="s">
        <v>211</v>
      </c>
      <c r="C40" s="12" t="s">
        <v>174</v>
      </c>
      <c r="D40" s="13">
        <v>56</v>
      </c>
      <c r="E40" s="12"/>
      <c r="F40" s="12" t="s">
        <v>23</v>
      </c>
      <c r="G40" s="12">
        <v>14</v>
      </c>
      <c r="H40" s="12">
        <v>14</v>
      </c>
      <c r="I40" s="11">
        <f t="shared" si="1"/>
        <v>4200</v>
      </c>
      <c r="J40" s="17"/>
    </row>
    <row r="41" ht="39" customHeight="1" spans="1:10">
      <c r="A41" s="11">
        <v>38</v>
      </c>
      <c r="B41" s="12" t="s">
        <v>212</v>
      </c>
      <c r="C41" s="12" t="s">
        <v>174</v>
      </c>
      <c r="D41" s="13">
        <v>32</v>
      </c>
      <c r="E41" s="12"/>
      <c r="F41" s="12" t="s">
        <v>23</v>
      </c>
      <c r="G41" s="12">
        <v>8</v>
      </c>
      <c r="H41" s="12">
        <v>8</v>
      </c>
      <c r="I41" s="11">
        <f t="shared" si="1"/>
        <v>2400</v>
      </c>
      <c r="J41" s="17"/>
    </row>
    <row r="42" ht="39" customHeight="1" spans="1:10">
      <c r="A42" s="11">
        <v>39</v>
      </c>
      <c r="B42" s="12" t="s">
        <v>213</v>
      </c>
      <c r="C42" s="12" t="s">
        <v>174</v>
      </c>
      <c r="D42" s="13">
        <v>16</v>
      </c>
      <c r="E42" s="12"/>
      <c r="F42" s="12" t="s">
        <v>23</v>
      </c>
      <c r="G42" s="12">
        <v>4</v>
      </c>
      <c r="H42" s="12">
        <v>4</v>
      </c>
      <c r="I42" s="11">
        <f t="shared" si="1"/>
        <v>1200</v>
      </c>
      <c r="J42" s="17"/>
    </row>
    <row r="43" ht="39" customHeight="1" spans="1:10">
      <c r="A43" s="11">
        <v>40</v>
      </c>
      <c r="B43" s="12" t="s">
        <v>214</v>
      </c>
      <c r="C43" s="12" t="s">
        <v>215</v>
      </c>
      <c r="D43" s="12"/>
      <c r="E43" s="13">
        <v>68</v>
      </c>
      <c r="F43" s="12" t="s">
        <v>23</v>
      </c>
      <c r="G43" s="12">
        <v>17</v>
      </c>
      <c r="H43" s="12">
        <v>17</v>
      </c>
      <c r="I43" s="11">
        <f t="shared" si="1"/>
        <v>5100</v>
      </c>
      <c r="J43" s="17"/>
    </row>
    <row r="44" ht="39" customHeight="1" spans="1:10">
      <c r="A44" s="11">
        <v>41</v>
      </c>
      <c r="B44" s="12" t="s">
        <v>216</v>
      </c>
      <c r="C44" s="12" t="s">
        <v>215</v>
      </c>
      <c r="D44" s="12"/>
      <c r="E44" s="13">
        <v>60</v>
      </c>
      <c r="F44" s="12" t="s">
        <v>23</v>
      </c>
      <c r="G44" s="12">
        <v>15</v>
      </c>
      <c r="H44" s="12">
        <v>15</v>
      </c>
      <c r="I44" s="11">
        <f t="shared" si="1"/>
        <v>4500</v>
      </c>
      <c r="J44" s="17"/>
    </row>
    <row r="45" ht="39" customHeight="1" spans="1:10">
      <c r="A45" s="11">
        <v>42</v>
      </c>
      <c r="B45" s="12" t="s">
        <v>217</v>
      </c>
      <c r="C45" s="12" t="s">
        <v>218</v>
      </c>
      <c r="D45" s="12"/>
      <c r="E45" s="13">
        <v>80</v>
      </c>
      <c r="F45" s="12" t="s">
        <v>23</v>
      </c>
      <c r="G45" s="12">
        <v>20</v>
      </c>
      <c r="H45" s="12">
        <v>20</v>
      </c>
      <c r="I45" s="11">
        <f t="shared" si="1"/>
        <v>6000</v>
      </c>
      <c r="J45" s="17"/>
    </row>
    <row r="46" s="7" customFormat="1" ht="39" customHeight="1" spans="1:10">
      <c r="A46" s="14">
        <v>43</v>
      </c>
      <c r="B46" s="15" t="s">
        <v>219</v>
      </c>
      <c r="C46" s="15" t="s">
        <v>220</v>
      </c>
      <c r="D46" s="15"/>
      <c r="E46" s="16">
        <v>40</v>
      </c>
      <c r="F46" s="15" t="s">
        <v>23</v>
      </c>
      <c r="G46" s="15">
        <v>10</v>
      </c>
      <c r="H46" s="15">
        <v>10</v>
      </c>
      <c r="I46" s="14">
        <f t="shared" si="1"/>
        <v>3000</v>
      </c>
      <c r="J46" s="19" t="s">
        <v>221</v>
      </c>
    </row>
    <row r="47" ht="39" customHeight="1" spans="1:10">
      <c r="A47" s="11">
        <v>44</v>
      </c>
      <c r="B47" s="12" t="s">
        <v>222</v>
      </c>
      <c r="C47" s="12" t="s">
        <v>215</v>
      </c>
      <c r="D47" s="13">
        <v>11</v>
      </c>
      <c r="E47" s="13">
        <v>13</v>
      </c>
      <c r="F47" s="12" t="s">
        <v>23</v>
      </c>
      <c r="G47" s="12">
        <v>6</v>
      </c>
      <c r="H47" s="12">
        <v>6</v>
      </c>
      <c r="I47" s="11">
        <f t="shared" si="1"/>
        <v>1800</v>
      </c>
      <c r="J47" s="17"/>
    </row>
    <row r="48" ht="39" customHeight="1" spans="1:10">
      <c r="A48" s="11">
        <v>45</v>
      </c>
      <c r="B48" s="12" t="s">
        <v>223</v>
      </c>
      <c r="C48" s="12" t="s">
        <v>215</v>
      </c>
      <c r="D48" s="13">
        <v>20</v>
      </c>
      <c r="E48" s="12"/>
      <c r="F48" s="12" t="s">
        <v>23</v>
      </c>
      <c r="G48" s="12">
        <v>5</v>
      </c>
      <c r="H48" s="12">
        <v>5</v>
      </c>
      <c r="I48" s="11">
        <f t="shared" si="1"/>
        <v>1500</v>
      </c>
      <c r="J48" s="17"/>
    </row>
    <row r="49" ht="39" customHeight="1" spans="1:10">
      <c r="A49" s="11">
        <v>46</v>
      </c>
      <c r="B49" s="12" t="s">
        <v>224</v>
      </c>
      <c r="C49" s="12" t="s">
        <v>218</v>
      </c>
      <c r="D49" s="13">
        <v>9</v>
      </c>
      <c r="E49" s="13">
        <v>11</v>
      </c>
      <c r="F49" s="12" t="s">
        <v>23</v>
      </c>
      <c r="G49" s="12">
        <v>5</v>
      </c>
      <c r="H49" s="12">
        <v>5</v>
      </c>
      <c r="I49" s="11">
        <f t="shared" si="1"/>
        <v>1500</v>
      </c>
      <c r="J49" s="17"/>
    </row>
    <row r="50" ht="39" customHeight="1" spans="1:10">
      <c r="A50" s="11">
        <v>47</v>
      </c>
      <c r="B50" s="12" t="s">
        <v>225</v>
      </c>
      <c r="C50" s="12" t="s">
        <v>215</v>
      </c>
      <c r="D50" s="13">
        <v>20</v>
      </c>
      <c r="E50" s="12"/>
      <c r="F50" s="12" t="s">
        <v>23</v>
      </c>
      <c r="G50" s="12">
        <v>5</v>
      </c>
      <c r="H50" s="12">
        <v>5</v>
      </c>
      <c r="I50" s="11">
        <f t="shared" si="1"/>
        <v>1500</v>
      </c>
      <c r="J50" s="17"/>
    </row>
    <row r="51" s="7" customFormat="1" ht="39" customHeight="1" spans="1:10">
      <c r="A51" s="14">
        <v>48</v>
      </c>
      <c r="B51" s="15" t="s">
        <v>226</v>
      </c>
      <c r="C51" s="15" t="s">
        <v>215</v>
      </c>
      <c r="D51" s="16">
        <v>8</v>
      </c>
      <c r="E51" s="16">
        <v>12</v>
      </c>
      <c r="F51" s="15" t="s">
        <v>23</v>
      </c>
      <c r="G51" s="15">
        <v>5</v>
      </c>
      <c r="H51" s="15">
        <v>5</v>
      </c>
      <c r="I51" s="14">
        <f t="shared" si="1"/>
        <v>1500</v>
      </c>
      <c r="J51" s="18"/>
    </row>
    <row r="52" ht="39" customHeight="1" spans="1:10">
      <c r="A52" s="11">
        <v>49</v>
      </c>
      <c r="B52" s="12" t="s">
        <v>227</v>
      </c>
      <c r="C52" s="12" t="s">
        <v>215</v>
      </c>
      <c r="D52" s="13">
        <v>24</v>
      </c>
      <c r="E52" s="12"/>
      <c r="F52" s="12" t="s">
        <v>23</v>
      </c>
      <c r="G52" s="12">
        <v>6</v>
      </c>
      <c r="H52" s="12">
        <v>6</v>
      </c>
      <c r="I52" s="11">
        <f t="shared" si="1"/>
        <v>1800</v>
      </c>
      <c r="J52" s="17"/>
    </row>
    <row r="53" ht="39" customHeight="1" spans="1:10">
      <c r="A53" s="11">
        <v>50</v>
      </c>
      <c r="B53" s="12" t="s">
        <v>228</v>
      </c>
      <c r="C53" s="12" t="s">
        <v>215</v>
      </c>
      <c r="D53" s="13">
        <v>20</v>
      </c>
      <c r="E53" s="12"/>
      <c r="F53" s="12" t="s">
        <v>23</v>
      </c>
      <c r="G53" s="12">
        <v>5</v>
      </c>
      <c r="H53" s="12">
        <v>5</v>
      </c>
      <c r="I53" s="11">
        <f t="shared" si="1"/>
        <v>1500</v>
      </c>
      <c r="J53" s="17"/>
    </row>
    <row r="54" ht="39" customHeight="1" spans="1:10">
      <c r="A54" s="11">
        <v>51</v>
      </c>
      <c r="B54" s="12" t="s">
        <v>229</v>
      </c>
      <c r="C54" s="12" t="s">
        <v>218</v>
      </c>
      <c r="D54" s="13">
        <v>12</v>
      </c>
      <c r="E54" s="13">
        <v>4</v>
      </c>
      <c r="F54" s="12" t="s">
        <v>23</v>
      </c>
      <c r="G54" s="12">
        <v>4</v>
      </c>
      <c r="H54" s="12">
        <v>4</v>
      </c>
      <c r="I54" s="11">
        <f t="shared" si="1"/>
        <v>1200</v>
      </c>
      <c r="J54" s="17"/>
    </row>
    <row r="55" ht="39" customHeight="1" spans="1:10">
      <c r="A55" s="11">
        <v>52</v>
      </c>
      <c r="B55" s="12" t="s">
        <v>230</v>
      </c>
      <c r="C55" s="12" t="s">
        <v>215</v>
      </c>
      <c r="D55" s="13">
        <v>20</v>
      </c>
      <c r="E55" s="13">
        <v>20</v>
      </c>
      <c r="F55" s="12" t="s">
        <v>23</v>
      </c>
      <c r="G55" s="12">
        <v>10</v>
      </c>
      <c r="H55" s="12">
        <v>10</v>
      </c>
      <c r="I55" s="11">
        <f t="shared" si="1"/>
        <v>3000</v>
      </c>
      <c r="J55" s="17"/>
    </row>
    <row r="56" ht="39" customHeight="1" spans="1:10">
      <c r="A56" s="11">
        <v>53</v>
      </c>
      <c r="B56" s="12" t="s">
        <v>231</v>
      </c>
      <c r="C56" s="12" t="s">
        <v>215</v>
      </c>
      <c r="D56" s="12"/>
      <c r="E56" s="13">
        <v>12</v>
      </c>
      <c r="F56" s="12" t="s">
        <v>23</v>
      </c>
      <c r="G56" s="12">
        <v>3</v>
      </c>
      <c r="H56" s="12">
        <v>3</v>
      </c>
      <c r="I56" s="11">
        <f t="shared" si="1"/>
        <v>900</v>
      </c>
      <c r="J56" s="11"/>
    </row>
    <row r="57" ht="39" customHeight="1" spans="1:10">
      <c r="A57" s="11">
        <v>54</v>
      </c>
      <c r="B57" s="12" t="s">
        <v>232</v>
      </c>
      <c r="C57" s="12" t="s">
        <v>215</v>
      </c>
      <c r="D57" s="13">
        <v>8</v>
      </c>
      <c r="E57" s="13">
        <v>12</v>
      </c>
      <c r="F57" s="12" t="s">
        <v>23</v>
      </c>
      <c r="G57" s="12">
        <v>5</v>
      </c>
      <c r="H57" s="12">
        <v>5</v>
      </c>
      <c r="I57" s="11">
        <f t="shared" si="1"/>
        <v>1500</v>
      </c>
      <c r="J57" s="11"/>
    </row>
    <row r="58" ht="39" customHeight="1" spans="1:10">
      <c r="A58" s="11">
        <v>55</v>
      </c>
      <c r="B58" s="12" t="s">
        <v>233</v>
      </c>
      <c r="C58" s="12" t="s">
        <v>218</v>
      </c>
      <c r="D58" s="13">
        <v>3</v>
      </c>
      <c r="E58" s="13">
        <v>17</v>
      </c>
      <c r="F58" s="12" t="s">
        <v>23</v>
      </c>
      <c r="G58" s="12">
        <v>5</v>
      </c>
      <c r="H58" s="12">
        <v>5</v>
      </c>
      <c r="I58" s="11">
        <f t="shared" si="1"/>
        <v>1500</v>
      </c>
      <c r="J58" s="11"/>
    </row>
    <row r="59" ht="39" customHeight="1" spans="1:10">
      <c r="A59" s="11">
        <v>56</v>
      </c>
      <c r="B59" s="12" t="s">
        <v>234</v>
      </c>
      <c r="C59" s="12" t="s">
        <v>215</v>
      </c>
      <c r="D59" s="13">
        <v>24</v>
      </c>
      <c r="E59" s="12"/>
      <c r="F59" s="12" t="s">
        <v>23</v>
      </c>
      <c r="G59" s="12">
        <v>6</v>
      </c>
      <c r="H59" s="12">
        <v>6</v>
      </c>
      <c r="I59" s="11">
        <f t="shared" si="1"/>
        <v>1800</v>
      </c>
      <c r="J59" s="11"/>
    </row>
    <row r="60" ht="39" customHeight="1" spans="1:10">
      <c r="A60" s="11">
        <v>57</v>
      </c>
      <c r="B60" s="12" t="s">
        <v>235</v>
      </c>
      <c r="C60" s="12" t="s">
        <v>215</v>
      </c>
      <c r="D60" s="13">
        <v>8</v>
      </c>
      <c r="E60" s="12"/>
      <c r="F60" s="12" t="s">
        <v>23</v>
      </c>
      <c r="G60" s="12">
        <v>2</v>
      </c>
      <c r="H60" s="12">
        <v>2</v>
      </c>
      <c r="I60" s="11">
        <f t="shared" si="1"/>
        <v>600</v>
      </c>
      <c r="J60" s="11"/>
    </row>
    <row r="61" ht="39" customHeight="1" spans="1:10">
      <c r="A61" s="11">
        <v>58</v>
      </c>
      <c r="B61" s="12" t="s">
        <v>236</v>
      </c>
      <c r="C61" s="12" t="s">
        <v>215</v>
      </c>
      <c r="D61" s="13">
        <v>7</v>
      </c>
      <c r="E61" s="13">
        <v>1</v>
      </c>
      <c r="F61" s="12" t="s">
        <v>23</v>
      </c>
      <c r="G61" s="12">
        <v>2</v>
      </c>
      <c r="H61" s="12">
        <v>2</v>
      </c>
      <c r="I61" s="11">
        <f t="shared" si="1"/>
        <v>600</v>
      </c>
      <c r="J61" s="20"/>
    </row>
    <row r="62" ht="39" customHeight="1" spans="1:10">
      <c r="A62" s="11">
        <v>59</v>
      </c>
      <c r="B62" s="12" t="s">
        <v>237</v>
      </c>
      <c r="C62" s="12" t="s">
        <v>218</v>
      </c>
      <c r="D62" s="13">
        <v>8</v>
      </c>
      <c r="E62" s="12"/>
      <c r="F62" s="12" t="s">
        <v>23</v>
      </c>
      <c r="G62" s="12">
        <v>2</v>
      </c>
      <c r="H62" s="12">
        <v>2</v>
      </c>
      <c r="I62" s="11">
        <f t="shared" si="1"/>
        <v>600</v>
      </c>
      <c r="J62" s="11"/>
    </row>
    <row r="63" ht="39" customHeight="1" spans="1:10">
      <c r="A63" s="11">
        <v>60</v>
      </c>
      <c r="B63" s="12" t="s">
        <v>238</v>
      </c>
      <c r="C63" s="12" t="s">
        <v>215</v>
      </c>
      <c r="D63" s="13">
        <v>4</v>
      </c>
      <c r="E63" s="13">
        <v>8</v>
      </c>
      <c r="F63" s="12" t="s">
        <v>23</v>
      </c>
      <c r="G63" s="12">
        <v>3</v>
      </c>
      <c r="H63" s="12">
        <v>3</v>
      </c>
      <c r="I63" s="11">
        <f t="shared" si="1"/>
        <v>900</v>
      </c>
      <c r="J63" s="11"/>
    </row>
    <row r="64" ht="39" customHeight="1" spans="1:10">
      <c r="A64" s="11">
        <v>61</v>
      </c>
      <c r="B64" s="12" t="s">
        <v>239</v>
      </c>
      <c r="C64" s="12" t="s">
        <v>215</v>
      </c>
      <c r="D64" s="12"/>
      <c r="E64" s="13">
        <v>76</v>
      </c>
      <c r="F64" s="12" t="s">
        <v>23</v>
      </c>
      <c r="G64" s="12">
        <v>19</v>
      </c>
      <c r="H64" s="12">
        <v>19</v>
      </c>
      <c r="I64" s="11">
        <f t="shared" si="1"/>
        <v>5700</v>
      </c>
      <c r="J64" s="11"/>
    </row>
    <row r="65" s="7" customFormat="1" ht="39" customHeight="1" spans="1:10">
      <c r="A65" s="14">
        <v>62</v>
      </c>
      <c r="B65" s="15" t="s">
        <v>240</v>
      </c>
      <c r="C65" s="15" t="s">
        <v>215</v>
      </c>
      <c r="D65" s="15"/>
      <c r="E65" s="16">
        <v>60</v>
      </c>
      <c r="F65" s="15" t="s">
        <v>23</v>
      </c>
      <c r="G65" s="15">
        <v>15</v>
      </c>
      <c r="H65" s="15">
        <v>15</v>
      </c>
      <c r="I65" s="14">
        <f t="shared" si="1"/>
        <v>4500</v>
      </c>
      <c r="J65" s="14"/>
    </row>
    <row r="66" ht="39" customHeight="1" spans="1:10">
      <c r="A66" s="11">
        <v>63</v>
      </c>
      <c r="B66" s="12" t="s">
        <v>241</v>
      </c>
      <c r="C66" s="12" t="s">
        <v>215</v>
      </c>
      <c r="D66" s="12"/>
      <c r="E66" s="13">
        <v>88</v>
      </c>
      <c r="F66" s="12" t="s">
        <v>23</v>
      </c>
      <c r="G66" s="12">
        <v>22</v>
      </c>
      <c r="H66" s="12">
        <v>22</v>
      </c>
      <c r="I66" s="11">
        <f t="shared" si="1"/>
        <v>6600</v>
      </c>
      <c r="J66" s="11"/>
    </row>
    <row r="67" ht="39" customHeight="1" spans="1:10">
      <c r="A67" s="11">
        <v>64</v>
      </c>
      <c r="B67" s="12" t="s">
        <v>242</v>
      </c>
      <c r="C67" s="12" t="s">
        <v>218</v>
      </c>
      <c r="D67" s="12"/>
      <c r="E67" s="13">
        <v>80</v>
      </c>
      <c r="F67" s="12" t="s">
        <v>23</v>
      </c>
      <c r="G67" s="12">
        <v>20</v>
      </c>
      <c r="H67" s="12">
        <v>20</v>
      </c>
      <c r="I67" s="11">
        <f t="shared" si="1"/>
        <v>6000</v>
      </c>
      <c r="J67" s="11"/>
    </row>
    <row r="68" ht="39" customHeight="1" spans="1:10">
      <c r="A68" s="11">
        <v>65</v>
      </c>
      <c r="B68" s="12" t="s">
        <v>243</v>
      </c>
      <c r="C68" s="12" t="s">
        <v>215</v>
      </c>
      <c r="D68" s="13">
        <v>16</v>
      </c>
      <c r="E68" s="12"/>
      <c r="F68" s="12" t="s">
        <v>23</v>
      </c>
      <c r="G68" s="12">
        <v>4</v>
      </c>
      <c r="H68" s="12">
        <v>4</v>
      </c>
      <c r="I68" s="11">
        <f t="shared" si="1"/>
        <v>1200</v>
      </c>
      <c r="J68" s="17"/>
    </row>
    <row r="69" ht="39" customHeight="1" spans="1:10">
      <c r="A69" s="11">
        <v>66</v>
      </c>
      <c r="B69" s="12" t="s">
        <v>244</v>
      </c>
      <c r="C69" s="12" t="s">
        <v>215</v>
      </c>
      <c r="D69" s="12"/>
      <c r="E69" s="13">
        <v>24</v>
      </c>
      <c r="F69" s="12" t="s">
        <v>23</v>
      </c>
      <c r="G69" s="12">
        <v>6</v>
      </c>
      <c r="H69" s="12">
        <v>6</v>
      </c>
      <c r="I69" s="11">
        <f t="shared" ref="I69:I100" si="2">H69*75*4</f>
        <v>1800</v>
      </c>
      <c r="J69" s="17"/>
    </row>
    <row r="70" ht="39" customHeight="1" spans="1:10">
      <c r="A70" s="11">
        <v>67</v>
      </c>
      <c r="B70" s="12" t="s">
        <v>245</v>
      </c>
      <c r="C70" s="12" t="s">
        <v>215</v>
      </c>
      <c r="D70" s="12"/>
      <c r="E70" s="13">
        <v>24</v>
      </c>
      <c r="F70" s="12" t="s">
        <v>23</v>
      </c>
      <c r="G70" s="12">
        <v>6</v>
      </c>
      <c r="H70" s="12">
        <v>6</v>
      </c>
      <c r="I70" s="11">
        <f t="shared" si="2"/>
        <v>1800</v>
      </c>
      <c r="J70" s="17"/>
    </row>
    <row r="71" ht="39" customHeight="1" spans="1:10">
      <c r="A71" s="11">
        <v>68</v>
      </c>
      <c r="B71" s="12" t="s">
        <v>246</v>
      </c>
      <c r="C71" s="12" t="s">
        <v>218</v>
      </c>
      <c r="D71" s="13">
        <v>8</v>
      </c>
      <c r="E71" s="12"/>
      <c r="F71" s="12" t="s">
        <v>23</v>
      </c>
      <c r="G71" s="12">
        <v>2</v>
      </c>
      <c r="H71" s="12">
        <v>2</v>
      </c>
      <c r="I71" s="11">
        <f t="shared" si="2"/>
        <v>600</v>
      </c>
      <c r="J71" s="17"/>
    </row>
    <row r="72" ht="39" customHeight="1" spans="1:10">
      <c r="A72" s="11">
        <v>69</v>
      </c>
      <c r="B72" s="12" t="s">
        <v>247</v>
      </c>
      <c r="C72" s="12" t="s">
        <v>215</v>
      </c>
      <c r="D72" s="12"/>
      <c r="E72" s="13">
        <v>8</v>
      </c>
      <c r="F72" s="12" t="s">
        <v>23</v>
      </c>
      <c r="G72" s="12">
        <v>2</v>
      </c>
      <c r="H72" s="12">
        <v>2</v>
      </c>
      <c r="I72" s="11">
        <f t="shared" si="2"/>
        <v>600</v>
      </c>
      <c r="J72" s="17"/>
    </row>
    <row r="73" ht="39" customHeight="1" spans="1:10">
      <c r="A73" s="11">
        <v>70</v>
      </c>
      <c r="B73" s="12" t="s">
        <v>248</v>
      </c>
      <c r="C73" s="12" t="s">
        <v>215</v>
      </c>
      <c r="D73" s="13">
        <v>4</v>
      </c>
      <c r="E73" s="13">
        <v>4</v>
      </c>
      <c r="F73" s="12" t="s">
        <v>23</v>
      </c>
      <c r="G73" s="12">
        <v>2</v>
      </c>
      <c r="H73" s="12">
        <v>2</v>
      </c>
      <c r="I73" s="11">
        <f t="shared" si="2"/>
        <v>600</v>
      </c>
      <c r="J73" s="17"/>
    </row>
    <row r="74" ht="39" customHeight="1" spans="1:10">
      <c r="A74" s="11">
        <v>71</v>
      </c>
      <c r="B74" s="12" t="s">
        <v>249</v>
      </c>
      <c r="C74" s="12" t="s">
        <v>215</v>
      </c>
      <c r="D74" s="13">
        <v>11</v>
      </c>
      <c r="E74" s="13">
        <v>1</v>
      </c>
      <c r="F74" s="12" t="s">
        <v>23</v>
      </c>
      <c r="G74" s="12">
        <v>3</v>
      </c>
      <c r="H74" s="12">
        <v>3</v>
      </c>
      <c r="I74" s="11">
        <f t="shared" si="2"/>
        <v>900</v>
      </c>
      <c r="J74" s="17"/>
    </row>
    <row r="75" s="7" customFormat="1" ht="39" customHeight="1" spans="1:10">
      <c r="A75" s="14">
        <v>72</v>
      </c>
      <c r="B75" s="15" t="s">
        <v>250</v>
      </c>
      <c r="C75" s="15" t="s">
        <v>251</v>
      </c>
      <c r="D75" s="16">
        <v>60</v>
      </c>
      <c r="E75" s="15"/>
      <c r="F75" s="15" t="s">
        <v>23</v>
      </c>
      <c r="G75" s="15">
        <v>15</v>
      </c>
      <c r="H75" s="15">
        <v>15</v>
      </c>
      <c r="I75" s="14">
        <f t="shared" si="2"/>
        <v>4500</v>
      </c>
      <c r="J75" s="19" t="s">
        <v>252</v>
      </c>
    </row>
    <row r="76" ht="39" customHeight="1" spans="1:10">
      <c r="A76" s="11">
        <v>73</v>
      </c>
      <c r="B76" s="12" t="s">
        <v>253</v>
      </c>
      <c r="C76" s="12" t="s">
        <v>215</v>
      </c>
      <c r="D76" s="13">
        <v>32</v>
      </c>
      <c r="E76" s="12"/>
      <c r="F76" s="12" t="s">
        <v>23</v>
      </c>
      <c r="G76" s="12">
        <v>8</v>
      </c>
      <c r="H76" s="12">
        <v>8</v>
      </c>
      <c r="I76" s="11">
        <f t="shared" si="2"/>
        <v>2400</v>
      </c>
      <c r="J76" s="17"/>
    </row>
    <row r="77" ht="39" customHeight="1" spans="1:10">
      <c r="A77" s="11">
        <v>74</v>
      </c>
      <c r="B77" s="12" t="s">
        <v>254</v>
      </c>
      <c r="C77" s="12" t="s">
        <v>215</v>
      </c>
      <c r="D77" s="13">
        <v>40</v>
      </c>
      <c r="E77" s="12"/>
      <c r="F77" s="12" t="s">
        <v>23</v>
      </c>
      <c r="G77" s="12">
        <v>10</v>
      </c>
      <c r="H77" s="12">
        <v>10</v>
      </c>
      <c r="I77" s="11">
        <f t="shared" si="2"/>
        <v>3000</v>
      </c>
      <c r="J77" s="17"/>
    </row>
    <row r="78" ht="39" customHeight="1" spans="1:10">
      <c r="A78" s="11">
        <v>75</v>
      </c>
      <c r="B78" s="12" t="s">
        <v>255</v>
      </c>
      <c r="C78" s="12" t="s">
        <v>215</v>
      </c>
      <c r="D78" s="13">
        <v>36</v>
      </c>
      <c r="E78" s="12"/>
      <c r="F78" s="12" t="s">
        <v>23</v>
      </c>
      <c r="G78" s="12">
        <v>9</v>
      </c>
      <c r="H78" s="12">
        <v>9</v>
      </c>
      <c r="I78" s="11">
        <f t="shared" si="2"/>
        <v>2700</v>
      </c>
      <c r="J78" s="17"/>
    </row>
    <row r="79" ht="39" customHeight="1" spans="1:10">
      <c r="A79" s="11">
        <v>76</v>
      </c>
      <c r="B79" s="12" t="s">
        <v>256</v>
      </c>
      <c r="C79" s="12" t="s">
        <v>218</v>
      </c>
      <c r="D79" s="13">
        <v>24</v>
      </c>
      <c r="E79" s="12"/>
      <c r="F79" s="12" t="s">
        <v>23</v>
      </c>
      <c r="G79" s="12">
        <v>6</v>
      </c>
      <c r="H79" s="12">
        <v>6</v>
      </c>
      <c r="I79" s="11">
        <f t="shared" si="2"/>
        <v>1800</v>
      </c>
      <c r="J79" s="17"/>
    </row>
    <row r="80" ht="39" customHeight="1" spans="1:10">
      <c r="A80" s="11">
        <v>77</v>
      </c>
      <c r="B80" s="12" t="s">
        <v>257</v>
      </c>
      <c r="C80" s="12" t="s">
        <v>215</v>
      </c>
      <c r="D80" s="13">
        <v>32</v>
      </c>
      <c r="E80" s="12"/>
      <c r="F80" s="12" t="s">
        <v>23</v>
      </c>
      <c r="G80" s="12">
        <v>8</v>
      </c>
      <c r="H80" s="12">
        <v>8</v>
      </c>
      <c r="I80" s="11">
        <f t="shared" si="2"/>
        <v>2400</v>
      </c>
      <c r="J80" s="17"/>
    </row>
    <row r="81" ht="39" customHeight="1" spans="1:10">
      <c r="A81" s="11">
        <v>78</v>
      </c>
      <c r="B81" s="12" t="s">
        <v>258</v>
      </c>
      <c r="C81" s="12" t="s">
        <v>215</v>
      </c>
      <c r="D81" s="13">
        <v>48</v>
      </c>
      <c r="E81" s="12"/>
      <c r="F81" s="12" t="s">
        <v>23</v>
      </c>
      <c r="G81" s="12">
        <v>12</v>
      </c>
      <c r="H81" s="12">
        <v>12</v>
      </c>
      <c r="I81" s="11">
        <f t="shared" si="2"/>
        <v>3600</v>
      </c>
      <c r="J81" s="17"/>
    </row>
    <row r="82" s="7" customFormat="1" ht="39" customHeight="1" spans="1:10">
      <c r="A82" s="14">
        <v>79</v>
      </c>
      <c r="B82" s="15" t="s">
        <v>259</v>
      </c>
      <c r="C82" s="15" t="s">
        <v>260</v>
      </c>
      <c r="D82" s="16">
        <v>8</v>
      </c>
      <c r="E82" s="16">
        <v>8</v>
      </c>
      <c r="F82" s="15" t="s">
        <v>23</v>
      </c>
      <c r="G82" s="15">
        <v>4</v>
      </c>
      <c r="H82" s="15">
        <v>4</v>
      </c>
      <c r="I82" s="14">
        <f t="shared" si="2"/>
        <v>1200</v>
      </c>
      <c r="J82" s="14"/>
    </row>
    <row r="83" ht="39" customHeight="1" spans="1:10">
      <c r="A83" s="11">
        <v>80</v>
      </c>
      <c r="B83" s="12" t="s">
        <v>261</v>
      </c>
      <c r="C83" s="12" t="s">
        <v>260</v>
      </c>
      <c r="D83" s="13">
        <v>12</v>
      </c>
      <c r="E83" s="12"/>
      <c r="F83" s="12" t="s">
        <v>23</v>
      </c>
      <c r="G83" s="12">
        <v>3</v>
      </c>
      <c r="H83" s="12">
        <v>3</v>
      </c>
      <c r="I83" s="11">
        <f t="shared" si="2"/>
        <v>900</v>
      </c>
      <c r="J83" s="11"/>
    </row>
    <row r="84" ht="39" customHeight="1" spans="1:10">
      <c r="A84" s="11">
        <v>81</v>
      </c>
      <c r="B84" s="12" t="s">
        <v>262</v>
      </c>
      <c r="C84" s="12" t="s">
        <v>260</v>
      </c>
      <c r="D84" s="12">
        <v>24</v>
      </c>
      <c r="E84" s="12"/>
      <c r="F84" s="12" t="s">
        <v>23</v>
      </c>
      <c r="G84" s="12">
        <v>12</v>
      </c>
      <c r="H84" s="12">
        <v>6</v>
      </c>
      <c r="I84" s="11">
        <f t="shared" si="2"/>
        <v>1800</v>
      </c>
      <c r="J84" s="11"/>
    </row>
    <row r="85" ht="39" customHeight="1" spans="1:10">
      <c r="A85" s="11">
        <v>82</v>
      </c>
      <c r="B85" s="12" t="s">
        <v>263</v>
      </c>
      <c r="C85" s="12" t="s">
        <v>260</v>
      </c>
      <c r="D85" s="12"/>
      <c r="E85" s="13">
        <v>52</v>
      </c>
      <c r="F85" s="12" t="s">
        <v>23</v>
      </c>
      <c r="G85" s="12">
        <v>13</v>
      </c>
      <c r="H85" s="12">
        <v>13</v>
      </c>
      <c r="I85" s="11">
        <f t="shared" si="2"/>
        <v>3900</v>
      </c>
      <c r="J85" s="11"/>
    </row>
    <row r="86" ht="39" customHeight="1" spans="1:10">
      <c r="A86" s="11">
        <v>83</v>
      </c>
      <c r="B86" s="12" t="s">
        <v>264</v>
      </c>
      <c r="C86" s="12" t="s">
        <v>260</v>
      </c>
      <c r="D86" s="13">
        <v>16</v>
      </c>
      <c r="E86" s="12"/>
      <c r="F86" s="12" t="s">
        <v>23</v>
      </c>
      <c r="G86" s="12">
        <v>4</v>
      </c>
      <c r="H86" s="12">
        <v>4</v>
      </c>
      <c r="I86" s="11">
        <f t="shared" si="2"/>
        <v>1200</v>
      </c>
      <c r="J86" s="11"/>
    </row>
    <row r="87" ht="39" customHeight="1" spans="1:10">
      <c r="A87" s="11">
        <v>84</v>
      </c>
      <c r="B87" s="12" t="s">
        <v>265</v>
      </c>
      <c r="C87" s="12" t="s">
        <v>260</v>
      </c>
      <c r="D87" s="13">
        <v>15</v>
      </c>
      <c r="E87" s="13">
        <v>25</v>
      </c>
      <c r="F87" s="12" t="s">
        <v>23</v>
      </c>
      <c r="G87" s="12">
        <v>10</v>
      </c>
      <c r="H87" s="12">
        <v>10</v>
      </c>
      <c r="I87" s="11">
        <f t="shared" si="2"/>
        <v>3000</v>
      </c>
      <c r="J87" s="11"/>
    </row>
    <row r="88" ht="39" customHeight="1" spans="1:10">
      <c r="A88" s="11">
        <v>85</v>
      </c>
      <c r="B88" s="12" t="s">
        <v>266</v>
      </c>
      <c r="C88" s="12" t="s">
        <v>260</v>
      </c>
      <c r="D88" s="13">
        <v>38</v>
      </c>
      <c r="E88" s="12"/>
      <c r="F88" s="12" t="s">
        <v>23</v>
      </c>
      <c r="G88" s="12">
        <v>9.5</v>
      </c>
      <c r="H88" s="12">
        <v>9.5</v>
      </c>
      <c r="I88" s="11">
        <f t="shared" si="2"/>
        <v>2850</v>
      </c>
      <c r="J88" s="11"/>
    </row>
    <row r="89" ht="39" customHeight="1" spans="1:10">
      <c r="A89" s="11">
        <v>86</v>
      </c>
      <c r="B89" s="12" t="s">
        <v>267</v>
      </c>
      <c r="C89" s="12" t="s">
        <v>260</v>
      </c>
      <c r="D89" s="12"/>
      <c r="E89" s="13">
        <v>12</v>
      </c>
      <c r="F89" s="12" t="s">
        <v>23</v>
      </c>
      <c r="G89" s="12">
        <v>3</v>
      </c>
      <c r="H89" s="12">
        <v>3</v>
      </c>
      <c r="I89" s="11">
        <f t="shared" si="2"/>
        <v>900</v>
      </c>
      <c r="J89" s="11"/>
    </row>
    <row r="90" ht="39" customHeight="1" spans="1:10">
      <c r="A90" s="11">
        <v>87</v>
      </c>
      <c r="B90" s="12" t="s">
        <v>268</v>
      </c>
      <c r="C90" s="12" t="s">
        <v>260</v>
      </c>
      <c r="D90" s="13">
        <v>20</v>
      </c>
      <c r="E90" s="12"/>
      <c r="F90" s="12" t="s">
        <v>23</v>
      </c>
      <c r="G90" s="12">
        <v>5</v>
      </c>
      <c r="H90" s="12">
        <v>5</v>
      </c>
      <c r="I90" s="11">
        <f t="shared" si="2"/>
        <v>1500</v>
      </c>
      <c r="J90" s="11"/>
    </row>
    <row r="91" ht="39" customHeight="1" spans="1:10">
      <c r="A91" s="11">
        <v>88</v>
      </c>
      <c r="B91" s="12" t="s">
        <v>269</v>
      </c>
      <c r="C91" s="12" t="s">
        <v>260</v>
      </c>
      <c r="D91" s="13">
        <v>48</v>
      </c>
      <c r="E91" s="12"/>
      <c r="F91" s="12" t="s">
        <v>23</v>
      </c>
      <c r="G91" s="12">
        <v>12</v>
      </c>
      <c r="H91" s="12">
        <v>12</v>
      </c>
      <c r="I91" s="11">
        <f t="shared" si="2"/>
        <v>3600</v>
      </c>
      <c r="J91" s="11"/>
    </row>
    <row r="92" ht="39" customHeight="1" spans="1:10">
      <c r="A92" s="11">
        <v>89</v>
      </c>
      <c r="B92" s="12" t="s">
        <v>270</v>
      </c>
      <c r="C92" s="12" t="s">
        <v>260</v>
      </c>
      <c r="D92" s="13">
        <v>40</v>
      </c>
      <c r="E92" s="12"/>
      <c r="F92" s="12" t="s">
        <v>23</v>
      </c>
      <c r="G92" s="12">
        <v>10</v>
      </c>
      <c r="H92" s="12">
        <v>10</v>
      </c>
      <c r="I92" s="11">
        <f t="shared" si="2"/>
        <v>3000</v>
      </c>
      <c r="J92" s="11"/>
    </row>
    <row r="93" ht="39" customHeight="1" spans="1:10">
      <c r="A93" s="11">
        <v>90</v>
      </c>
      <c r="B93" s="12" t="s">
        <v>271</v>
      </c>
      <c r="C93" s="12" t="s">
        <v>260</v>
      </c>
      <c r="D93" s="13">
        <v>24</v>
      </c>
      <c r="E93" s="12"/>
      <c r="F93" s="12" t="s">
        <v>23</v>
      </c>
      <c r="G93" s="12">
        <v>6</v>
      </c>
      <c r="H93" s="12">
        <v>6</v>
      </c>
      <c r="I93" s="11">
        <f t="shared" si="2"/>
        <v>1800</v>
      </c>
      <c r="J93" s="11"/>
    </row>
    <row r="94" ht="39" customHeight="1" spans="1:10">
      <c r="A94" s="11">
        <v>91</v>
      </c>
      <c r="B94" s="12" t="s">
        <v>272</v>
      </c>
      <c r="C94" s="12" t="s">
        <v>260</v>
      </c>
      <c r="D94" s="13">
        <v>28</v>
      </c>
      <c r="E94" s="12"/>
      <c r="F94" s="12" t="s">
        <v>23</v>
      </c>
      <c r="G94" s="12">
        <v>7</v>
      </c>
      <c r="H94" s="12">
        <v>7</v>
      </c>
      <c r="I94" s="11">
        <f t="shared" si="2"/>
        <v>2100</v>
      </c>
      <c r="J94" s="17"/>
    </row>
    <row r="95" s="7" customFormat="1" ht="39" customHeight="1" spans="1:10">
      <c r="A95" s="14">
        <v>92</v>
      </c>
      <c r="B95" s="15" t="s">
        <v>273</v>
      </c>
      <c r="C95" s="15" t="s">
        <v>260</v>
      </c>
      <c r="D95" s="16">
        <v>28</v>
      </c>
      <c r="E95" s="15"/>
      <c r="F95" s="15" t="s">
        <v>23</v>
      </c>
      <c r="G95" s="15">
        <v>7</v>
      </c>
      <c r="H95" s="15">
        <v>7</v>
      </c>
      <c r="I95" s="14">
        <f t="shared" si="2"/>
        <v>2100</v>
      </c>
      <c r="J95" s="14"/>
    </row>
    <row r="96" ht="39" customHeight="1" spans="1:10">
      <c r="A96" s="11">
        <v>93</v>
      </c>
      <c r="B96" s="12" t="s">
        <v>274</v>
      </c>
      <c r="C96" s="12" t="s">
        <v>275</v>
      </c>
      <c r="D96" s="13">
        <v>10</v>
      </c>
      <c r="E96" s="13">
        <v>22</v>
      </c>
      <c r="F96" s="12" t="s">
        <v>23</v>
      </c>
      <c r="G96" s="12">
        <v>8</v>
      </c>
      <c r="H96" s="12">
        <v>8</v>
      </c>
      <c r="I96" s="11">
        <f t="shared" si="2"/>
        <v>2400</v>
      </c>
      <c r="J96" s="11"/>
    </row>
    <row r="97" ht="39" customHeight="1" spans="1:10">
      <c r="A97" s="11">
        <v>94</v>
      </c>
      <c r="B97" s="12" t="s">
        <v>276</v>
      </c>
      <c r="C97" s="12" t="s">
        <v>275</v>
      </c>
      <c r="D97" s="13">
        <v>5</v>
      </c>
      <c r="E97" s="13">
        <v>23</v>
      </c>
      <c r="F97" s="12" t="s">
        <v>23</v>
      </c>
      <c r="G97" s="12">
        <v>7</v>
      </c>
      <c r="H97" s="12">
        <v>7</v>
      </c>
      <c r="I97" s="11">
        <f t="shared" si="2"/>
        <v>2100</v>
      </c>
      <c r="J97" s="11"/>
    </row>
    <row r="98" ht="39" customHeight="1" spans="1:10">
      <c r="A98" s="11">
        <v>95</v>
      </c>
      <c r="B98" s="12" t="s">
        <v>277</v>
      </c>
      <c r="C98" s="12" t="s">
        <v>275</v>
      </c>
      <c r="D98" s="13">
        <v>15</v>
      </c>
      <c r="E98" s="13">
        <v>33</v>
      </c>
      <c r="F98" s="12" t="s">
        <v>23</v>
      </c>
      <c r="G98" s="12">
        <v>12</v>
      </c>
      <c r="H98" s="12">
        <v>12</v>
      </c>
      <c r="I98" s="11">
        <f t="shared" si="2"/>
        <v>3600</v>
      </c>
      <c r="J98" s="11"/>
    </row>
    <row r="99" ht="39" customHeight="1" spans="1:10">
      <c r="A99" s="11">
        <v>96</v>
      </c>
      <c r="B99" s="12" t="s">
        <v>278</v>
      </c>
      <c r="C99" s="12" t="s">
        <v>275</v>
      </c>
      <c r="D99" s="13">
        <v>2</v>
      </c>
      <c r="E99" s="13">
        <v>18</v>
      </c>
      <c r="F99" s="12" t="s">
        <v>23</v>
      </c>
      <c r="G99" s="12">
        <v>5</v>
      </c>
      <c r="H99" s="12">
        <v>5</v>
      </c>
      <c r="I99" s="11">
        <f t="shared" si="2"/>
        <v>1500</v>
      </c>
      <c r="J99" s="11"/>
    </row>
    <row r="100" ht="39" customHeight="1" spans="1:10">
      <c r="A100" s="11">
        <v>97</v>
      </c>
      <c r="B100" s="12" t="s">
        <v>279</v>
      </c>
      <c r="C100" s="12" t="s">
        <v>275</v>
      </c>
      <c r="D100" s="13">
        <v>8</v>
      </c>
      <c r="E100" s="12"/>
      <c r="F100" s="12" t="s">
        <v>23</v>
      </c>
      <c r="G100" s="12">
        <v>2</v>
      </c>
      <c r="H100" s="12">
        <v>2</v>
      </c>
      <c r="I100" s="11">
        <f t="shared" si="2"/>
        <v>600</v>
      </c>
      <c r="J100" s="11"/>
    </row>
    <row r="101" ht="39" customHeight="1" spans="1:10">
      <c r="A101" s="11">
        <v>98</v>
      </c>
      <c r="B101" s="12" t="s">
        <v>280</v>
      </c>
      <c r="C101" s="12" t="s">
        <v>275</v>
      </c>
      <c r="D101" s="12"/>
      <c r="E101" s="13">
        <v>8</v>
      </c>
      <c r="F101" s="12" t="s">
        <v>23</v>
      </c>
      <c r="G101" s="12">
        <v>2</v>
      </c>
      <c r="H101" s="12">
        <v>2</v>
      </c>
      <c r="I101" s="11">
        <f t="shared" ref="I101:I145" si="3">H101*75*4</f>
        <v>600</v>
      </c>
      <c r="J101" s="11"/>
    </row>
    <row r="102" ht="39" customHeight="1" spans="1:10">
      <c r="A102" s="11">
        <v>99</v>
      </c>
      <c r="B102" s="12" t="s">
        <v>281</v>
      </c>
      <c r="C102" s="12" t="s">
        <v>275</v>
      </c>
      <c r="D102" s="13">
        <v>8</v>
      </c>
      <c r="E102" s="12"/>
      <c r="F102" s="12" t="s">
        <v>23</v>
      </c>
      <c r="G102" s="12">
        <v>2</v>
      </c>
      <c r="H102" s="12">
        <v>2</v>
      </c>
      <c r="I102" s="11">
        <f t="shared" si="3"/>
        <v>600</v>
      </c>
      <c r="J102" s="11"/>
    </row>
    <row r="103" ht="39" customHeight="1" spans="1:10">
      <c r="A103" s="11">
        <v>100</v>
      </c>
      <c r="B103" s="12" t="s">
        <v>282</v>
      </c>
      <c r="C103" s="12" t="s">
        <v>275</v>
      </c>
      <c r="D103" s="12"/>
      <c r="E103" s="13">
        <v>8</v>
      </c>
      <c r="F103" s="12" t="s">
        <v>23</v>
      </c>
      <c r="G103" s="12">
        <v>2</v>
      </c>
      <c r="H103" s="12">
        <v>2</v>
      </c>
      <c r="I103" s="11">
        <f t="shared" si="3"/>
        <v>600</v>
      </c>
      <c r="J103" s="11"/>
    </row>
    <row r="104" ht="39" customHeight="1" spans="1:10">
      <c r="A104" s="11">
        <v>101</v>
      </c>
      <c r="B104" s="12" t="s">
        <v>283</v>
      </c>
      <c r="C104" s="12" t="s">
        <v>275</v>
      </c>
      <c r="D104" s="13">
        <v>2</v>
      </c>
      <c r="E104" s="13">
        <v>10</v>
      </c>
      <c r="F104" s="12" t="s">
        <v>23</v>
      </c>
      <c r="G104" s="12">
        <v>3</v>
      </c>
      <c r="H104" s="12">
        <v>3</v>
      </c>
      <c r="I104" s="11">
        <f t="shared" si="3"/>
        <v>900</v>
      </c>
      <c r="J104" s="11"/>
    </row>
    <row r="105" ht="39" customHeight="1" spans="1:10">
      <c r="A105" s="11">
        <v>102</v>
      </c>
      <c r="B105" s="12" t="s">
        <v>284</v>
      </c>
      <c r="C105" s="12" t="s">
        <v>275</v>
      </c>
      <c r="D105" s="13">
        <v>8</v>
      </c>
      <c r="E105" s="13">
        <v>20</v>
      </c>
      <c r="F105" s="12" t="s">
        <v>23</v>
      </c>
      <c r="G105" s="12">
        <v>7</v>
      </c>
      <c r="H105" s="12">
        <v>7</v>
      </c>
      <c r="I105" s="11">
        <f t="shared" si="3"/>
        <v>2100</v>
      </c>
      <c r="J105" s="11"/>
    </row>
    <row r="106" ht="39" customHeight="1" spans="1:10">
      <c r="A106" s="11">
        <v>103</v>
      </c>
      <c r="B106" s="12" t="s">
        <v>285</v>
      </c>
      <c r="C106" s="12" t="s">
        <v>275</v>
      </c>
      <c r="D106" s="13">
        <v>5</v>
      </c>
      <c r="E106" s="13">
        <v>15</v>
      </c>
      <c r="F106" s="12" t="s">
        <v>23</v>
      </c>
      <c r="G106" s="12">
        <v>5</v>
      </c>
      <c r="H106" s="12">
        <v>5</v>
      </c>
      <c r="I106" s="11">
        <f t="shared" si="3"/>
        <v>1500</v>
      </c>
      <c r="J106" s="11"/>
    </row>
    <row r="107" ht="39" customHeight="1" spans="1:10">
      <c r="A107" s="11">
        <v>104</v>
      </c>
      <c r="B107" s="12" t="s">
        <v>286</v>
      </c>
      <c r="C107" s="12" t="s">
        <v>275</v>
      </c>
      <c r="D107" s="13">
        <v>4</v>
      </c>
      <c r="E107" s="13">
        <v>16</v>
      </c>
      <c r="F107" s="12" t="s">
        <v>23</v>
      </c>
      <c r="G107" s="12">
        <v>5</v>
      </c>
      <c r="H107" s="12">
        <v>5</v>
      </c>
      <c r="I107" s="11">
        <f t="shared" si="3"/>
        <v>1500</v>
      </c>
      <c r="J107" s="11"/>
    </row>
    <row r="108" ht="39" customHeight="1" spans="1:10">
      <c r="A108" s="11">
        <v>105</v>
      </c>
      <c r="B108" s="12" t="s">
        <v>287</v>
      </c>
      <c r="C108" s="12" t="s">
        <v>275</v>
      </c>
      <c r="D108" s="13">
        <v>6</v>
      </c>
      <c r="E108" s="13">
        <v>10</v>
      </c>
      <c r="F108" s="12" t="s">
        <v>23</v>
      </c>
      <c r="G108" s="12">
        <v>4</v>
      </c>
      <c r="H108" s="12">
        <v>4</v>
      </c>
      <c r="I108" s="11">
        <f t="shared" si="3"/>
        <v>1200</v>
      </c>
      <c r="J108" s="11"/>
    </row>
    <row r="109" ht="39" customHeight="1" spans="1:10">
      <c r="A109" s="11">
        <v>106</v>
      </c>
      <c r="B109" s="12" t="s">
        <v>288</v>
      </c>
      <c r="C109" s="12" t="s">
        <v>275</v>
      </c>
      <c r="D109" s="13">
        <v>9</v>
      </c>
      <c r="E109" s="13">
        <v>11</v>
      </c>
      <c r="F109" s="12" t="s">
        <v>23</v>
      </c>
      <c r="G109" s="12">
        <v>5</v>
      </c>
      <c r="H109" s="12">
        <v>5</v>
      </c>
      <c r="I109" s="11">
        <f t="shared" si="3"/>
        <v>1500</v>
      </c>
      <c r="J109" s="11"/>
    </row>
    <row r="110" ht="39" customHeight="1" spans="1:10">
      <c r="A110" s="11">
        <v>107</v>
      </c>
      <c r="B110" s="12" t="s">
        <v>289</v>
      </c>
      <c r="C110" s="12" t="s">
        <v>275</v>
      </c>
      <c r="D110" s="13">
        <v>4</v>
      </c>
      <c r="E110" s="13">
        <v>8</v>
      </c>
      <c r="F110" s="12" t="s">
        <v>23</v>
      </c>
      <c r="G110" s="12">
        <v>3</v>
      </c>
      <c r="H110" s="12">
        <v>3</v>
      </c>
      <c r="I110" s="11">
        <f t="shared" si="3"/>
        <v>900</v>
      </c>
      <c r="J110" s="11"/>
    </row>
    <row r="111" ht="39" customHeight="1" spans="1:10">
      <c r="A111" s="11">
        <v>108</v>
      </c>
      <c r="B111" s="12" t="s">
        <v>290</v>
      </c>
      <c r="C111" s="12" t="s">
        <v>275</v>
      </c>
      <c r="D111" s="13">
        <v>10</v>
      </c>
      <c r="E111" s="13">
        <v>6</v>
      </c>
      <c r="F111" s="12" t="s">
        <v>23</v>
      </c>
      <c r="G111" s="12">
        <v>4</v>
      </c>
      <c r="H111" s="12">
        <v>4</v>
      </c>
      <c r="I111" s="11">
        <f t="shared" si="3"/>
        <v>1200</v>
      </c>
      <c r="J111" s="11"/>
    </row>
    <row r="112" ht="39" customHeight="1" spans="1:10">
      <c r="A112" s="11">
        <v>109</v>
      </c>
      <c r="B112" s="12" t="s">
        <v>291</v>
      </c>
      <c r="C112" s="12" t="s">
        <v>275</v>
      </c>
      <c r="D112" s="12"/>
      <c r="E112" s="13">
        <v>20</v>
      </c>
      <c r="F112" s="12" t="s">
        <v>23</v>
      </c>
      <c r="G112" s="12">
        <v>5</v>
      </c>
      <c r="H112" s="12">
        <v>5</v>
      </c>
      <c r="I112" s="11">
        <f t="shared" si="3"/>
        <v>1500</v>
      </c>
      <c r="J112" s="11"/>
    </row>
    <row r="113" ht="39" customHeight="1" spans="1:10">
      <c r="A113" s="11">
        <v>110</v>
      </c>
      <c r="B113" s="12" t="s">
        <v>292</v>
      </c>
      <c r="C113" s="12" t="s">
        <v>275</v>
      </c>
      <c r="D113" s="13">
        <v>2</v>
      </c>
      <c r="E113" s="13">
        <v>10</v>
      </c>
      <c r="F113" s="12" t="s">
        <v>23</v>
      </c>
      <c r="G113" s="12">
        <v>3</v>
      </c>
      <c r="H113" s="12">
        <v>3</v>
      </c>
      <c r="I113" s="11">
        <f t="shared" si="3"/>
        <v>900</v>
      </c>
      <c r="J113" s="11"/>
    </row>
    <row r="114" ht="39" customHeight="1" spans="1:10">
      <c r="A114" s="11">
        <v>111</v>
      </c>
      <c r="B114" s="12" t="s">
        <v>293</v>
      </c>
      <c r="C114" s="12" t="s">
        <v>275</v>
      </c>
      <c r="D114" s="13">
        <v>20</v>
      </c>
      <c r="E114" s="12"/>
      <c r="F114" s="12" t="s">
        <v>23</v>
      </c>
      <c r="G114" s="12">
        <v>5</v>
      </c>
      <c r="H114" s="12">
        <v>5</v>
      </c>
      <c r="I114" s="11">
        <f t="shared" si="3"/>
        <v>1500</v>
      </c>
      <c r="J114" s="11"/>
    </row>
    <row r="115" ht="39" customHeight="1" spans="1:10">
      <c r="A115" s="11">
        <v>112</v>
      </c>
      <c r="B115" s="12" t="s">
        <v>294</v>
      </c>
      <c r="C115" s="12" t="s">
        <v>275</v>
      </c>
      <c r="D115" s="13">
        <v>5</v>
      </c>
      <c r="E115" s="13">
        <v>15</v>
      </c>
      <c r="F115" s="12" t="s">
        <v>23</v>
      </c>
      <c r="G115" s="12">
        <v>5</v>
      </c>
      <c r="H115" s="12">
        <v>5</v>
      </c>
      <c r="I115" s="11">
        <f t="shared" si="3"/>
        <v>1500</v>
      </c>
      <c r="J115" s="11"/>
    </row>
    <row r="116" ht="39" customHeight="1" spans="1:10">
      <c r="A116" s="11">
        <v>113</v>
      </c>
      <c r="B116" s="12" t="s">
        <v>295</v>
      </c>
      <c r="C116" s="12" t="s">
        <v>275</v>
      </c>
      <c r="D116" s="13">
        <v>14</v>
      </c>
      <c r="E116" s="13">
        <v>6</v>
      </c>
      <c r="F116" s="12" t="s">
        <v>23</v>
      </c>
      <c r="G116" s="12">
        <v>5</v>
      </c>
      <c r="H116" s="12">
        <v>5</v>
      </c>
      <c r="I116" s="11">
        <f t="shared" si="3"/>
        <v>1500</v>
      </c>
      <c r="J116" s="11"/>
    </row>
    <row r="117" ht="39" customHeight="1" spans="1:10">
      <c r="A117" s="11">
        <v>114</v>
      </c>
      <c r="B117" s="12" t="s">
        <v>296</v>
      </c>
      <c r="C117" s="12" t="s">
        <v>275</v>
      </c>
      <c r="D117" s="13">
        <v>24</v>
      </c>
      <c r="E117" s="12"/>
      <c r="F117" s="12" t="s">
        <v>23</v>
      </c>
      <c r="G117" s="12">
        <v>6</v>
      </c>
      <c r="H117" s="12">
        <v>6</v>
      </c>
      <c r="I117" s="11">
        <f t="shared" si="3"/>
        <v>1800</v>
      </c>
      <c r="J117" s="11"/>
    </row>
    <row r="118" ht="39" customHeight="1" spans="1:10">
      <c r="A118" s="11">
        <v>115</v>
      </c>
      <c r="B118" s="12" t="s">
        <v>297</v>
      </c>
      <c r="C118" s="12" t="s">
        <v>275</v>
      </c>
      <c r="D118" s="13">
        <v>24</v>
      </c>
      <c r="E118" s="12"/>
      <c r="F118" s="12" t="s">
        <v>23</v>
      </c>
      <c r="G118" s="12">
        <v>6</v>
      </c>
      <c r="H118" s="12">
        <v>6</v>
      </c>
      <c r="I118" s="11">
        <f t="shared" si="3"/>
        <v>1800</v>
      </c>
      <c r="J118" s="11"/>
    </row>
    <row r="119" ht="39" customHeight="1" spans="1:10">
      <c r="A119" s="11">
        <v>116</v>
      </c>
      <c r="B119" s="12" t="s">
        <v>298</v>
      </c>
      <c r="C119" s="12" t="s">
        <v>275</v>
      </c>
      <c r="D119" s="13">
        <v>2</v>
      </c>
      <c r="E119" s="13">
        <v>18</v>
      </c>
      <c r="F119" s="12" t="s">
        <v>23</v>
      </c>
      <c r="G119" s="12">
        <v>5</v>
      </c>
      <c r="H119" s="12">
        <v>5</v>
      </c>
      <c r="I119" s="11">
        <f t="shared" si="3"/>
        <v>1500</v>
      </c>
      <c r="J119" s="11"/>
    </row>
    <row r="120" ht="39" customHeight="1" spans="1:10">
      <c r="A120" s="11">
        <v>117</v>
      </c>
      <c r="B120" s="12" t="s">
        <v>299</v>
      </c>
      <c r="C120" s="12" t="s">
        <v>275</v>
      </c>
      <c r="D120" s="13">
        <v>3</v>
      </c>
      <c r="E120" s="13">
        <v>5</v>
      </c>
      <c r="F120" s="12" t="s">
        <v>23</v>
      </c>
      <c r="G120" s="12">
        <v>2</v>
      </c>
      <c r="H120" s="12">
        <v>2</v>
      </c>
      <c r="I120" s="11">
        <f t="shared" si="3"/>
        <v>600</v>
      </c>
      <c r="J120" s="11"/>
    </row>
    <row r="121" ht="39" customHeight="1" spans="1:10">
      <c r="A121" s="11">
        <v>118</v>
      </c>
      <c r="B121" s="12" t="s">
        <v>300</v>
      </c>
      <c r="C121" s="12" t="s">
        <v>275</v>
      </c>
      <c r="D121" s="13">
        <v>14</v>
      </c>
      <c r="E121" s="13">
        <v>18</v>
      </c>
      <c r="F121" s="12" t="s">
        <v>23</v>
      </c>
      <c r="G121" s="12">
        <v>8</v>
      </c>
      <c r="H121" s="12">
        <v>8</v>
      </c>
      <c r="I121" s="11">
        <f t="shared" si="3"/>
        <v>2400</v>
      </c>
      <c r="J121" s="11"/>
    </row>
    <row r="122" ht="39" customHeight="1" spans="1:10">
      <c r="A122" s="11">
        <v>119</v>
      </c>
      <c r="B122" s="12" t="s">
        <v>301</v>
      </c>
      <c r="C122" s="12" t="s">
        <v>275</v>
      </c>
      <c r="D122" s="13">
        <v>8</v>
      </c>
      <c r="E122" s="13">
        <v>8</v>
      </c>
      <c r="F122" s="12" t="s">
        <v>23</v>
      </c>
      <c r="G122" s="12">
        <v>4</v>
      </c>
      <c r="H122" s="12">
        <v>4</v>
      </c>
      <c r="I122" s="11">
        <f t="shared" si="3"/>
        <v>1200</v>
      </c>
      <c r="J122" s="11"/>
    </row>
    <row r="123" ht="39" customHeight="1" spans="1:10">
      <c r="A123" s="11">
        <v>120</v>
      </c>
      <c r="B123" s="12" t="s">
        <v>302</v>
      </c>
      <c r="C123" s="12" t="s">
        <v>275</v>
      </c>
      <c r="D123" s="12"/>
      <c r="E123" s="13">
        <v>20</v>
      </c>
      <c r="F123" s="12" t="s">
        <v>23</v>
      </c>
      <c r="G123" s="12">
        <v>5</v>
      </c>
      <c r="H123" s="12">
        <v>5</v>
      </c>
      <c r="I123" s="11">
        <f t="shared" si="3"/>
        <v>1500</v>
      </c>
      <c r="J123" s="11"/>
    </row>
    <row r="124" ht="39" customHeight="1" spans="1:10">
      <c r="A124" s="11">
        <v>121</v>
      </c>
      <c r="B124" s="12" t="s">
        <v>303</v>
      </c>
      <c r="C124" s="12" t="s">
        <v>275</v>
      </c>
      <c r="D124" s="13">
        <v>8</v>
      </c>
      <c r="E124" s="12"/>
      <c r="F124" s="12" t="s">
        <v>23</v>
      </c>
      <c r="G124" s="12">
        <v>2</v>
      </c>
      <c r="H124" s="12">
        <v>2</v>
      </c>
      <c r="I124" s="11">
        <f t="shared" si="3"/>
        <v>600</v>
      </c>
      <c r="J124" s="11"/>
    </row>
    <row r="125" ht="39" customHeight="1" spans="1:10">
      <c r="A125" s="11">
        <v>122</v>
      </c>
      <c r="B125" s="12" t="s">
        <v>304</v>
      </c>
      <c r="C125" s="12" t="s">
        <v>275</v>
      </c>
      <c r="D125" s="13">
        <v>8</v>
      </c>
      <c r="E125" s="12"/>
      <c r="F125" s="12" t="s">
        <v>23</v>
      </c>
      <c r="G125" s="12">
        <v>2</v>
      </c>
      <c r="H125" s="12">
        <v>2</v>
      </c>
      <c r="I125" s="11">
        <f t="shared" si="3"/>
        <v>600</v>
      </c>
      <c r="J125" s="11"/>
    </row>
    <row r="126" ht="39" customHeight="1" spans="1:10">
      <c r="A126" s="11">
        <v>123</v>
      </c>
      <c r="B126" s="12" t="s">
        <v>305</v>
      </c>
      <c r="C126" s="12" t="s">
        <v>275</v>
      </c>
      <c r="D126" s="13">
        <v>8</v>
      </c>
      <c r="E126" s="13">
        <v>16</v>
      </c>
      <c r="F126" s="12" t="s">
        <v>23</v>
      </c>
      <c r="G126" s="12">
        <v>6</v>
      </c>
      <c r="H126" s="12">
        <v>6</v>
      </c>
      <c r="I126" s="11">
        <f t="shared" si="3"/>
        <v>1800</v>
      </c>
      <c r="J126" s="11"/>
    </row>
    <row r="127" ht="39" customHeight="1" spans="1:10">
      <c r="A127" s="11">
        <v>124</v>
      </c>
      <c r="B127" s="12" t="s">
        <v>306</v>
      </c>
      <c r="C127" s="12" t="s">
        <v>275</v>
      </c>
      <c r="D127" s="13">
        <v>14</v>
      </c>
      <c r="E127" s="13">
        <v>6</v>
      </c>
      <c r="F127" s="12" t="s">
        <v>23</v>
      </c>
      <c r="G127" s="12">
        <v>5</v>
      </c>
      <c r="H127" s="12">
        <v>5</v>
      </c>
      <c r="I127" s="11">
        <f t="shared" si="3"/>
        <v>1500</v>
      </c>
      <c r="J127" s="11"/>
    </row>
    <row r="128" ht="39" customHeight="1" spans="1:10">
      <c r="A128" s="11">
        <v>125</v>
      </c>
      <c r="B128" s="12" t="s">
        <v>307</v>
      </c>
      <c r="C128" s="12" t="s">
        <v>275</v>
      </c>
      <c r="D128" s="13">
        <v>24</v>
      </c>
      <c r="E128" s="12"/>
      <c r="F128" s="12" t="s">
        <v>23</v>
      </c>
      <c r="G128" s="12">
        <v>6</v>
      </c>
      <c r="H128" s="12">
        <v>6</v>
      </c>
      <c r="I128" s="11">
        <f t="shared" si="3"/>
        <v>1800</v>
      </c>
      <c r="J128" s="11"/>
    </row>
    <row r="129" ht="39" customHeight="1" spans="1:10">
      <c r="A129" s="11">
        <v>126</v>
      </c>
      <c r="B129" s="12" t="s">
        <v>308</v>
      </c>
      <c r="C129" s="12" t="s">
        <v>275</v>
      </c>
      <c r="D129" s="13">
        <v>24</v>
      </c>
      <c r="E129" s="12"/>
      <c r="F129" s="12" t="s">
        <v>23</v>
      </c>
      <c r="G129" s="12">
        <v>6</v>
      </c>
      <c r="H129" s="12">
        <v>6</v>
      </c>
      <c r="I129" s="11">
        <f t="shared" si="3"/>
        <v>1800</v>
      </c>
      <c r="J129" s="11"/>
    </row>
    <row r="130" ht="39" customHeight="1" spans="1:10">
      <c r="A130" s="11">
        <v>127</v>
      </c>
      <c r="B130" s="12" t="s">
        <v>309</v>
      </c>
      <c r="C130" s="12" t="s">
        <v>275</v>
      </c>
      <c r="D130" s="13">
        <v>60</v>
      </c>
      <c r="E130" s="12"/>
      <c r="F130" s="12" t="s">
        <v>23</v>
      </c>
      <c r="G130" s="12">
        <v>15</v>
      </c>
      <c r="H130" s="12">
        <v>15</v>
      </c>
      <c r="I130" s="11">
        <f t="shared" si="3"/>
        <v>4500</v>
      </c>
      <c r="J130" s="11"/>
    </row>
    <row r="131" ht="39" customHeight="1" spans="1:10">
      <c r="A131" s="11">
        <v>128</v>
      </c>
      <c r="B131" s="12" t="s">
        <v>310</v>
      </c>
      <c r="C131" s="12" t="s">
        <v>311</v>
      </c>
      <c r="D131" s="13">
        <v>12</v>
      </c>
      <c r="E131" s="12"/>
      <c r="F131" s="12" t="s">
        <v>23</v>
      </c>
      <c r="G131" s="12">
        <v>3</v>
      </c>
      <c r="H131" s="12">
        <v>3</v>
      </c>
      <c r="I131" s="11">
        <f t="shared" si="3"/>
        <v>900</v>
      </c>
      <c r="J131" s="11"/>
    </row>
    <row r="132" ht="39" customHeight="1" spans="1:10">
      <c r="A132" s="11">
        <v>129</v>
      </c>
      <c r="B132" s="12" t="s">
        <v>312</v>
      </c>
      <c r="C132" s="12" t="s">
        <v>311</v>
      </c>
      <c r="D132" s="13">
        <v>12</v>
      </c>
      <c r="E132" s="12"/>
      <c r="F132" s="12" t="s">
        <v>23</v>
      </c>
      <c r="G132" s="12">
        <v>3</v>
      </c>
      <c r="H132" s="12">
        <v>3</v>
      </c>
      <c r="I132" s="11">
        <f t="shared" si="3"/>
        <v>900</v>
      </c>
      <c r="J132" s="11"/>
    </row>
    <row r="133" s="7" customFormat="1" ht="39" customHeight="1" spans="1:10">
      <c r="A133" s="14">
        <v>130</v>
      </c>
      <c r="B133" s="15" t="s">
        <v>313</v>
      </c>
      <c r="C133" s="15" t="s">
        <v>311</v>
      </c>
      <c r="D133" s="16">
        <v>16</v>
      </c>
      <c r="E133" s="16">
        <v>20</v>
      </c>
      <c r="F133" s="15" t="s">
        <v>23</v>
      </c>
      <c r="G133" s="15">
        <v>9</v>
      </c>
      <c r="H133" s="15">
        <v>9</v>
      </c>
      <c r="I133" s="14">
        <f t="shared" si="3"/>
        <v>2700</v>
      </c>
      <c r="J133" s="14"/>
    </row>
    <row r="134" s="7" customFormat="1" ht="39" customHeight="1" spans="1:10">
      <c r="A134" s="14">
        <v>131</v>
      </c>
      <c r="B134" s="15" t="s">
        <v>314</v>
      </c>
      <c r="C134" s="15" t="s">
        <v>311</v>
      </c>
      <c r="D134" s="16">
        <v>8</v>
      </c>
      <c r="E134" s="15"/>
      <c r="F134" s="15" t="s">
        <v>23</v>
      </c>
      <c r="G134" s="15">
        <v>2</v>
      </c>
      <c r="H134" s="15">
        <v>2</v>
      </c>
      <c r="I134" s="14">
        <f t="shared" si="3"/>
        <v>600</v>
      </c>
      <c r="J134" s="14"/>
    </row>
    <row r="135" s="7" customFormat="1" ht="39" customHeight="1" spans="1:10">
      <c r="A135" s="14">
        <v>132</v>
      </c>
      <c r="B135" s="15" t="s">
        <v>315</v>
      </c>
      <c r="C135" s="15" t="s">
        <v>311</v>
      </c>
      <c r="D135" s="16">
        <v>4</v>
      </c>
      <c r="E135" s="16">
        <v>4</v>
      </c>
      <c r="F135" s="15" t="s">
        <v>23</v>
      </c>
      <c r="G135" s="15">
        <v>2</v>
      </c>
      <c r="H135" s="15">
        <v>2</v>
      </c>
      <c r="I135" s="14">
        <f t="shared" si="3"/>
        <v>600</v>
      </c>
      <c r="J135" s="14"/>
    </row>
    <row r="136" s="7" customFormat="1" ht="39" customHeight="1" spans="1:10">
      <c r="A136" s="14">
        <v>133</v>
      </c>
      <c r="B136" s="15" t="s">
        <v>316</v>
      </c>
      <c r="C136" s="15" t="s">
        <v>311</v>
      </c>
      <c r="D136" s="16">
        <v>12</v>
      </c>
      <c r="E136" s="16"/>
      <c r="F136" s="15" t="s">
        <v>23</v>
      </c>
      <c r="G136" s="15">
        <v>3</v>
      </c>
      <c r="H136" s="15">
        <v>3</v>
      </c>
      <c r="I136" s="14">
        <f t="shared" si="3"/>
        <v>900</v>
      </c>
      <c r="J136" s="14"/>
    </row>
    <row r="137" s="7" customFormat="1" ht="39" customHeight="1" spans="1:10">
      <c r="A137" s="14">
        <v>134</v>
      </c>
      <c r="B137" s="15" t="s">
        <v>317</v>
      </c>
      <c r="C137" s="15" t="s">
        <v>318</v>
      </c>
      <c r="D137" s="16">
        <v>8</v>
      </c>
      <c r="E137" s="16">
        <v>8</v>
      </c>
      <c r="F137" s="15" t="s">
        <v>23</v>
      </c>
      <c r="G137" s="15">
        <v>4</v>
      </c>
      <c r="H137" s="15">
        <v>4</v>
      </c>
      <c r="I137" s="14">
        <f t="shared" si="3"/>
        <v>1200</v>
      </c>
      <c r="J137" s="14"/>
    </row>
    <row r="138" ht="39" customHeight="1" spans="1:10">
      <c r="A138" s="11">
        <v>135</v>
      </c>
      <c r="B138" s="12" t="s">
        <v>319</v>
      </c>
      <c r="C138" s="12" t="s">
        <v>318</v>
      </c>
      <c r="D138" s="13">
        <v>15</v>
      </c>
      <c r="E138" s="13">
        <v>5</v>
      </c>
      <c r="F138" s="12" t="s">
        <v>23</v>
      </c>
      <c r="G138" s="12">
        <v>5</v>
      </c>
      <c r="H138" s="12">
        <v>5</v>
      </c>
      <c r="I138" s="11">
        <f t="shared" si="3"/>
        <v>1500</v>
      </c>
      <c r="J138" s="11"/>
    </row>
    <row r="139" ht="39" customHeight="1" spans="1:10">
      <c r="A139" s="11">
        <v>136</v>
      </c>
      <c r="B139" s="12" t="s">
        <v>320</v>
      </c>
      <c r="C139" s="12" t="s">
        <v>318</v>
      </c>
      <c r="D139" s="13">
        <v>15</v>
      </c>
      <c r="E139" s="13">
        <v>5</v>
      </c>
      <c r="F139" s="12" t="s">
        <v>23</v>
      </c>
      <c r="G139" s="12">
        <v>5</v>
      </c>
      <c r="H139" s="12">
        <v>5</v>
      </c>
      <c r="I139" s="11">
        <f t="shared" si="3"/>
        <v>1500</v>
      </c>
      <c r="J139" s="11"/>
    </row>
    <row r="140" ht="39" customHeight="1" spans="1:10">
      <c r="A140" s="11">
        <v>137</v>
      </c>
      <c r="B140" s="12" t="s">
        <v>321</v>
      </c>
      <c r="C140" s="12" t="s">
        <v>322</v>
      </c>
      <c r="D140" s="12"/>
      <c r="E140" s="13">
        <v>44</v>
      </c>
      <c r="F140" s="12" t="s">
        <v>23</v>
      </c>
      <c r="G140" s="12">
        <v>16</v>
      </c>
      <c r="H140" s="12">
        <v>11</v>
      </c>
      <c r="I140" s="11">
        <f t="shared" si="3"/>
        <v>3300</v>
      </c>
      <c r="J140" s="11"/>
    </row>
    <row r="141" ht="39" customHeight="1" spans="1:10">
      <c r="A141" s="11">
        <v>138</v>
      </c>
      <c r="B141" s="12" t="s">
        <v>323</v>
      </c>
      <c r="C141" s="12" t="s">
        <v>324</v>
      </c>
      <c r="D141" s="13">
        <v>19</v>
      </c>
      <c r="E141" s="13">
        <v>5</v>
      </c>
      <c r="F141" s="12" t="s">
        <v>23</v>
      </c>
      <c r="G141" s="12">
        <v>6</v>
      </c>
      <c r="H141" s="12">
        <v>6</v>
      </c>
      <c r="I141" s="11">
        <f t="shared" si="3"/>
        <v>1800</v>
      </c>
      <c r="J141" s="11"/>
    </row>
    <row r="142" ht="39" customHeight="1" spans="1:10">
      <c r="A142" s="11">
        <v>139</v>
      </c>
      <c r="B142" s="12" t="s">
        <v>325</v>
      </c>
      <c r="C142" s="12" t="s">
        <v>326</v>
      </c>
      <c r="D142" s="13">
        <v>16</v>
      </c>
      <c r="E142" s="12"/>
      <c r="F142" s="12" t="s">
        <v>23</v>
      </c>
      <c r="G142" s="12">
        <v>4</v>
      </c>
      <c r="H142" s="12">
        <v>4</v>
      </c>
      <c r="I142" s="11">
        <f t="shared" si="3"/>
        <v>1200</v>
      </c>
      <c r="J142" s="11"/>
    </row>
    <row r="143" ht="39" customHeight="1" spans="1:10">
      <c r="A143" s="11"/>
      <c r="B143" s="11"/>
      <c r="C143" s="11"/>
      <c r="D143" s="11"/>
      <c r="E143" s="11"/>
      <c r="F143" s="11"/>
      <c r="G143" s="11"/>
      <c r="H143" s="13"/>
      <c r="I143" s="11">
        <f t="shared" si="3"/>
        <v>0</v>
      </c>
      <c r="J143" s="11"/>
    </row>
    <row r="144" ht="39" customHeight="1" spans="1:10">
      <c r="A144" s="11"/>
      <c r="B144" s="11"/>
      <c r="C144" s="11"/>
      <c r="D144" s="11"/>
      <c r="E144" s="11"/>
      <c r="F144" s="11"/>
      <c r="G144" s="11"/>
      <c r="H144" s="13"/>
      <c r="I144" s="11">
        <f t="shared" si="3"/>
        <v>0</v>
      </c>
      <c r="J144" s="11"/>
    </row>
    <row r="145" ht="36" customHeight="1" spans="1:10">
      <c r="A145" s="21" t="s">
        <v>15</v>
      </c>
      <c r="B145" s="21"/>
      <c r="C145" s="21"/>
      <c r="D145" s="21">
        <f>SUM(D4:D144)</f>
        <v>1823</v>
      </c>
      <c r="E145" s="21">
        <f>SUM(E4:E144)</f>
        <v>1563</v>
      </c>
      <c r="F145" s="21"/>
      <c r="G145" s="21">
        <f>SUM(G4:G144)</f>
        <v>857.5</v>
      </c>
      <c r="H145" s="21">
        <f>SUM(H4:H144)</f>
        <v>846.5</v>
      </c>
      <c r="I145" s="11">
        <f t="shared" si="3"/>
        <v>253950</v>
      </c>
      <c r="J145" s="2"/>
    </row>
    <row r="146" spans="5:5">
      <c r="E146">
        <f>D145+E145</f>
        <v>3386</v>
      </c>
    </row>
  </sheetData>
  <mergeCells count="10">
    <mergeCell ref="A1:J1"/>
    <mergeCell ref="D2:E2"/>
    <mergeCell ref="A2:A3"/>
    <mergeCell ref="B2:B3"/>
    <mergeCell ref="C2:C3"/>
    <mergeCell ref="F2:F3"/>
    <mergeCell ref="G2:G3"/>
    <mergeCell ref="H2:H3"/>
    <mergeCell ref="I2:I3"/>
    <mergeCell ref="J2:J3"/>
  </mergeCells>
  <pageMargins left="0.751388888888889" right="0.751388888888889" top="1" bottom="1" header="0.5" footer="0.5"/>
  <pageSetup paperSize="9" orientation="portrait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workbookViewId="0">
      <selection activeCell="F16" sqref="F16"/>
    </sheetView>
  </sheetViews>
  <sheetFormatPr defaultColWidth="9" defaultRowHeight="14.25" outlineLevelCol="7"/>
  <cols>
    <col min="2" max="2" width="10.625" customWidth="1"/>
    <col min="3" max="3" width="6.875" customWidth="1"/>
    <col min="5" max="5" width="9.375"/>
    <col min="6" max="6" width="12.625"/>
    <col min="7" max="7" width="10.375"/>
    <col min="8" max="8" width="11.625" customWidth="1"/>
    <col min="9" max="9" width="9.375"/>
  </cols>
  <sheetData>
    <row r="1" ht="49" customHeight="1" spans="1:8">
      <c r="A1" s="1" t="s">
        <v>327</v>
      </c>
      <c r="B1" s="1"/>
      <c r="C1" s="1"/>
      <c r="D1" s="1"/>
      <c r="E1" s="1"/>
      <c r="F1" s="1"/>
      <c r="G1" s="1"/>
      <c r="H1" s="1"/>
    </row>
    <row r="2" ht="41" customHeight="1" spans="1:8">
      <c r="A2" s="2" t="s">
        <v>1</v>
      </c>
      <c r="B2" s="2" t="s">
        <v>328</v>
      </c>
      <c r="C2" s="2" t="s">
        <v>329</v>
      </c>
      <c r="D2" s="2" t="s">
        <v>10</v>
      </c>
      <c r="E2" s="2" t="s">
        <v>330</v>
      </c>
      <c r="F2" s="2" t="s">
        <v>331</v>
      </c>
      <c r="G2" s="2" t="s">
        <v>332</v>
      </c>
      <c r="H2" s="2" t="s">
        <v>333</v>
      </c>
    </row>
    <row r="3" ht="35" customHeight="1" spans="1:8">
      <c r="A3" s="3">
        <v>1</v>
      </c>
      <c r="B3" s="4" t="s">
        <v>334</v>
      </c>
      <c r="C3" s="4">
        <v>1</v>
      </c>
      <c r="D3" s="4">
        <f>陈大镇!D8</f>
        <v>11.3</v>
      </c>
      <c r="E3" s="4">
        <f>陈大镇!E8</f>
        <v>0</v>
      </c>
      <c r="F3" s="4">
        <f>陈大镇!G8</f>
        <v>10</v>
      </c>
      <c r="G3" s="4">
        <f>陈大镇!H8</f>
        <v>2.825</v>
      </c>
      <c r="H3" s="4">
        <f>陈大镇!I8</f>
        <v>847.5</v>
      </c>
    </row>
    <row r="4" ht="35" customHeight="1" spans="1:8">
      <c r="A4" s="3">
        <v>2</v>
      </c>
      <c r="B4" s="4" t="s">
        <v>335</v>
      </c>
      <c r="C4" s="4">
        <v>1</v>
      </c>
      <c r="D4" s="4">
        <f>城关街道!D5</f>
        <v>0</v>
      </c>
      <c r="E4" s="4">
        <f>城关街道!E5</f>
        <v>20</v>
      </c>
      <c r="F4" s="4">
        <f>城关街道!G5</f>
        <v>5</v>
      </c>
      <c r="G4" s="4">
        <f>城关街道!H5</f>
        <v>5</v>
      </c>
      <c r="H4" s="4">
        <f>城关街道!I5</f>
        <v>1500</v>
      </c>
    </row>
    <row r="5" ht="35" customHeight="1" spans="1:8">
      <c r="A5" s="3">
        <v>3</v>
      </c>
      <c r="B5" s="4" t="s">
        <v>336</v>
      </c>
      <c r="C5" s="4">
        <v>1</v>
      </c>
      <c r="D5" s="4">
        <f>荆西街道!D5</f>
        <v>116</v>
      </c>
      <c r="E5" s="4">
        <f>荆西街道!E5</f>
        <v>0</v>
      </c>
      <c r="F5" s="4">
        <f>荆西街道!G5</f>
        <v>29</v>
      </c>
      <c r="G5" s="4">
        <f>荆西街道!H5</f>
        <v>29</v>
      </c>
      <c r="H5" s="4">
        <f>荆西街道!I5</f>
        <v>8700</v>
      </c>
    </row>
    <row r="6" ht="35" customHeight="1" spans="1:8">
      <c r="A6" s="3">
        <v>4</v>
      </c>
      <c r="B6" s="4" t="s">
        <v>337</v>
      </c>
      <c r="C6" s="4">
        <v>1</v>
      </c>
      <c r="D6" s="4">
        <f>列东街道!D8</f>
        <v>0</v>
      </c>
      <c r="E6" s="4">
        <f>列东街道!E8</f>
        <v>60</v>
      </c>
      <c r="F6" s="4">
        <f>列东街道!G8</f>
        <v>15</v>
      </c>
      <c r="G6" s="4">
        <f>列东街道!H8</f>
        <v>15</v>
      </c>
      <c r="H6" s="4">
        <f>列东街道!I8</f>
        <v>4500</v>
      </c>
    </row>
    <row r="7" ht="35" customHeight="1" spans="1:8">
      <c r="A7" s="3">
        <v>5</v>
      </c>
      <c r="B7" s="4" t="s">
        <v>338</v>
      </c>
      <c r="C7" s="4">
        <v>11</v>
      </c>
      <c r="D7" s="4">
        <f>徐碧街道!D15</f>
        <v>196</v>
      </c>
      <c r="E7" s="4">
        <f>徐碧街道!E15</f>
        <v>0</v>
      </c>
      <c r="F7" s="4">
        <f>徐碧街道!G15</f>
        <v>51</v>
      </c>
      <c r="G7" s="4">
        <f>徐碧街道!H15</f>
        <v>49</v>
      </c>
      <c r="H7" s="4">
        <f>徐碧街道!I15</f>
        <v>14700</v>
      </c>
    </row>
    <row r="8" ht="35" customHeight="1" spans="1:8">
      <c r="A8" s="3">
        <v>6</v>
      </c>
      <c r="B8" s="4" t="s">
        <v>339</v>
      </c>
      <c r="C8" s="4">
        <v>7</v>
      </c>
      <c r="D8" s="4">
        <f>岩前镇!D16</f>
        <v>490</v>
      </c>
      <c r="E8" s="4">
        <f>岩前镇!E16</f>
        <v>0</v>
      </c>
      <c r="F8" s="4">
        <f>岩前镇!G16</f>
        <v>163.5</v>
      </c>
      <c r="G8" s="4">
        <f>岩前镇!H16</f>
        <v>122.5</v>
      </c>
      <c r="H8" s="4">
        <f>岩前镇!I16</f>
        <v>36750</v>
      </c>
    </row>
    <row r="9" ht="35" customHeight="1" spans="1:8">
      <c r="A9" s="3">
        <v>7</v>
      </c>
      <c r="B9" s="4" t="s">
        <v>340</v>
      </c>
      <c r="C9" s="4">
        <v>22</v>
      </c>
      <c r="D9" s="4">
        <f>中村乡!D28</f>
        <v>871.3</v>
      </c>
      <c r="E9" s="4">
        <f>中村乡!E28</f>
        <v>147</v>
      </c>
      <c r="F9" s="4">
        <f>中村乡!G28</f>
        <v>299.5</v>
      </c>
      <c r="G9" s="4">
        <f>中村乡!H28</f>
        <v>254.575</v>
      </c>
      <c r="H9" s="4">
        <f>中村乡!I28</f>
        <v>76372.5</v>
      </c>
    </row>
    <row r="10" ht="35" customHeight="1" spans="1:8">
      <c r="A10" s="3">
        <v>8</v>
      </c>
      <c r="B10" s="4" t="s">
        <v>341</v>
      </c>
      <c r="C10" s="4">
        <v>66</v>
      </c>
      <c r="D10" s="4">
        <f>洋溪镇!D71</f>
        <v>1055</v>
      </c>
      <c r="E10" s="4">
        <f>洋溪镇!E71</f>
        <v>175</v>
      </c>
      <c r="F10" s="4">
        <f>洋溪镇!G71</f>
        <v>323.5</v>
      </c>
      <c r="G10" s="4">
        <f>洋溪镇!H71</f>
        <v>307.5</v>
      </c>
      <c r="H10" s="4">
        <f>洋溪镇!I71</f>
        <v>92250</v>
      </c>
    </row>
    <row r="11" ht="35" customHeight="1" spans="1:8">
      <c r="A11" s="3">
        <v>9</v>
      </c>
      <c r="B11" s="4" t="s">
        <v>342</v>
      </c>
      <c r="C11" s="4">
        <v>139</v>
      </c>
      <c r="D11" s="4">
        <f>莘口镇!D145</f>
        <v>1823</v>
      </c>
      <c r="E11" s="4">
        <f>莘口镇!E145</f>
        <v>1563</v>
      </c>
      <c r="F11" s="4">
        <f>莘口镇!G145</f>
        <v>857.5</v>
      </c>
      <c r="G11" s="4">
        <f>莘口镇!H145</f>
        <v>846.5</v>
      </c>
      <c r="H11" s="4">
        <f>莘口镇!I145</f>
        <v>253950</v>
      </c>
    </row>
    <row r="12" ht="35" customHeight="1" spans="1:8">
      <c r="A12" s="4"/>
      <c r="B12" s="5" t="s">
        <v>15</v>
      </c>
      <c r="C12" s="5">
        <f t="shared" ref="C12:H12" si="0">SUM(C3:C11)</f>
        <v>249</v>
      </c>
      <c r="D12" s="5">
        <f t="shared" si="0"/>
        <v>4562.6</v>
      </c>
      <c r="E12" s="5">
        <f t="shared" si="0"/>
        <v>1965</v>
      </c>
      <c r="F12" s="5">
        <f t="shared" si="0"/>
        <v>1754</v>
      </c>
      <c r="G12" s="6">
        <f t="shared" si="0"/>
        <v>1631.9</v>
      </c>
      <c r="H12" s="5">
        <f t="shared" si="0"/>
        <v>489570</v>
      </c>
    </row>
    <row r="13" spans="5:8">
      <c r="E13">
        <f>D12+E12</f>
        <v>6527.6</v>
      </c>
      <c r="F13">
        <f>F12</f>
        <v>1754</v>
      </c>
      <c r="G13">
        <f>G12*75*4</f>
        <v>489570</v>
      </c>
      <c r="H13">
        <f>500000-7000-G13</f>
        <v>3430</v>
      </c>
    </row>
    <row r="14" spans="7:7">
      <c r="G14">
        <f>G12*75*4</f>
        <v>489570</v>
      </c>
    </row>
    <row r="15" spans="5:5">
      <c r="E15">
        <f>E13*75</f>
        <v>489570</v>
      </c>
    </row>
  </sheetData>
  <mergeCells count="1">
    <mergeCell ref="A1:H1"/>
  </mergeCells>
  <pageMargins left="1.14166666666667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陈大镇</vt:lpstr>
      <vt:lpstr>城关街道</vt:lpstr>
      <vt:lpstr>荆西街道</vt:lpstr>
      <vt:lpstr>列东街道</vt:lpstr>
      <vt:lpstr>徐碧街道</vt:lpstr>
      <vt:lpstr>岩前镇</vt:lpstr>
      <vt:lpstr>中村乡</vt:lpstr>
      <vt:lpstr>洋溪镇</vt:lpstr>
      <vt:lpstr>莘口镇</vt:lpstr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2023-03-15T15:05:00Z</dcterms:created>
  <dcterms:modified xsi:type="dcterms:W3CDTF">2025-08-25T08:44:59Z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237A9C1EDB2740489F7AC018394D42A8_13</vt:lpwstr>
  </property>
  <property fmtid="{D5CDD505-2E9C-101B-9397-08002B2CF9AE}" pid="3" name="KSOProductBuildVer">
    <vt:lpwstr>2052-11.8.2.12185</vt:lpwstr>
  </property>
</Properties>
</file>