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9320" windowHeight="13395" firstSheet="4" activeTab="8"/>
  </bookViews>
  <sheets>
    <sheet name="封面 " sheetId="34" r:id="rId1"/>
    <sheet name="全区收入 " sheetId="37" r:id="rId2"/>
    <sheet name="全区支出 " sheetId="45" r:id="rId3"/>
    <sheet name="本级支出" sheetId="46" r:id="rId4"/>
    <sheet name="全区平衡情况" sheetId="38" r:id="rId5"/>
    <sheet name="政府性基金支出" sheetId="32" r:id="rId6"/>
    <sheet name="国有资本经营预算收支总表" sheetId="35" r:id="rId7"/>
    <sheet name="社会保险基金预算2016年决算" sheetId="39" r:id="rId8"/>
    <sheet name="基本养老保险基础资料表2016年决算" sheetId="40" r:id="rId9"/>
  </sheets>
  <externalReferences>
    <externalReference r:id="rId10"/>
    <externalReference r:id="rId11"/>
  </externalReferences>
  <definedNames>
    <definedName name="_Order1" hidden="1">255</definedName>
    <definedName name="_Order2" hidden="1">255</definedName>
    <definedName name="_xlnm.Database" localSheetId="3">#REF!</definedName>
    <definedName name="_xlnm.Database" localSheetId="8">#REF!</definedName>
    <definedName name="_xlnm.Database" localSheetId="4">#REF!</definedName>
    <definedName name="_xlnm.Database" localSheetId="2">#REF!</definedName>
    <definedName name="_xlnm.Database" localSheetId="7">#REF!</definedName>
    <definedName name="_xlnm.Database">#REF!</definedName>
    <definedName name="database2" localSheetId="3">#REF!</definedName>
    <definedName name="database2" localSheetId="8">#REF!</definedName>
    <definedName name="database2" localSheetId="4">#REF!</definedName>
    <definedName name="database2" localSheetId="2">#REF!</definedName>
    <definedName name="database2" localSheetId="7">#REF!</definedName>
    <definedName name="database2">#REF!</definedName>
    <definedName name="database3" localSheetId="3">#REF!</definedName>
    <definedName name="database3" localSheetId="8">#REF!</definedName>
    <definedName name="database3" localSheetId="4">#REF!</definedName>
    <definedName name="database3" localSheetId="2">#REF!</definedName>
    <definedName name="database3" localSheetId="7">#REF!</definedName>
    <definedName name="database3">#REF!</definedName>
    <definedName name="gxxe2003">[1]P1012001!$A$6:$E$117</definedName>
    <definedName name="hhhh" localSheetId="3">#REF!</definedName>
    <definedName name="hhhh" localSheetId="8">#REF!</definedName>
    <definedName name="hhhh" localSheetId="4">#REF!</definedName>
    <definedName name="hhhh" localSheetId="2">#REF!</definedName>
    <definedName name="hhhh" localSheetId="7">#REF!</definedName>
    <definedName name="hhhh">#REF!</definedName>
    <definedName name="kkkk" localSheetId="3">#REF!</definedName>
    <definedName name="kkkk" localSheetId="8">#REF!</definedName>
    <definedName name="kkkk" localSheetId="4">#REF!</definedName>
    <definedName name="kkkk" localSheetId="2">#REF!</definedName>
    <definedName name="kkkk" localSheetId="7">#REF!</definedName>
    <definedName name="kkkk">#REF!</definedName>
    <definedName name="_xlnm.Print_Area" localSheetId="3">#REF!</definedName>
    <definedName name="_xlnm.Print_Area" localSheetId="6">国有资本经营预算收支总表!$A$1:$F$21</definedName>
    <definedName name="_xlnm.Print_Area" localSheetId="8">#REF!</definedName>
    <definedName name="_xlnm.Print_Area" localSheetId="1">'全区收入 '!$A$2:$G$40</definedName>
    <definedName name="_xlnm.Print_Area" localSheetId="2">#REF!</definedName>
    <definedName name="_xlnm.Print_Area">#REF!</definedName>
    <definedName name="_xlnm.Print_Titles">#N/A</definedName>
    <definedName name="XT_DN">2001</definedName>
    <definedName name="XT_DY">2</definedName>
    <definedName name="地区名称" localSheetId="3">#REF!</definedName>
    <definedName name="地区名称" localSheetId="8">#REF!</definedName>
    <definedName name="地区名称" localSheetId="4">#REF!</definedName>
    <definedName name="地区名称" localSheetId="2">#REF!</definedName>
    <definedName name="地区名称" localSheetId="7">#REF!</definedName>
    <definedName name="地区名称">#REF!</definedName>
    <definedName name="福州" localSheetId="3">#REF!</definedName>
    <definedName name="福州" localSheetId="8">#REF!</definedName>
    <definedName name="福州" localSheetId="4">#REF!</definedName>
    <definedName name="福州" localSheetId="2">#REF!</definedName>
    <definedName name="福州" localSheetId="7">#REF!</definedName>
    <definedName name="福州">#REF!</definedName>
    <definedName name="汇率" localSheetId="3">#REF!</definedName>
    <definedName name="汇率" localSheetId="8">#REF!</definedName>
    <definedName name="汇率" localSheetId="4">#REF!</definedName>
    <definedName name="汇率" localSheetId="2">#REF!</definedName>
    <definedName name="汇率" localSheetId="7">#REF!</definedName>
    <definedName name="汇率">#REF!</definedName>
    <definedName name="全额差额比例" localSheetId="3">'[2]C01-1'!#REF!</definedName>
    <definedName name="全额差额比例" localSheetId="8">'[2]C01-1'!#REF!</definedName>
    <definedName name="全额差额比例" localSheetId="4">'[2]C01-1'!#REF!</definedName>
    <definedName name="全额差额比例" localSheetId="2">'[2]C01-1'!#REF!</definedName>
    <definedName name="全额差额比例" localSheetId="7">'[2]C01-1'!#REF!</definedName>
    <definedName name="全额差额比例">'[2]C01-1'!#REF!</definedName>
    <definedName name="生产列1" localSheetId="3">#REF!</definedName>
    <definedName name="生产列1" localSheetId="8">#REF!</definedName>
    <definedName name="生产列1" localSheetId="4">#REF!</definedName>
    <definedName name="生产列1" localSheetId="2">#REF!</definedName>
    <definedName name="生产列1" localSheetId="7">#REF!</definedName>
    <definedName name="生产列1">#REF!</definedName>
    <definedName name="生产列11" localSheetId="3">#REF!</definedName>
    <definedName name="生产列11" localSheetId="8">#REF!</definedName>
    <definedName name="生产列11" localSheetId="4">#REF!</definedName>
    <definedName name="生产列11" localSheetId="2">#REF!</definedName>
    <definedName name="生产列11" localSheetId="7">#REF!</definedName>
    <definedName name="生产列11">#REF!</definedName>
    <definedName name="生产列15" localSheetId="3">#REF!</definedName>
    <definedName name="生产列15" localSheetId="8">#REF!</definedName>
    <definedName name="生产列15" localSheetId="4">#REF!</definedName>
    <definedName name="生产列15" localSheetId="2">#REF!</definedName>
    <definedName name="生产列15" localSheetId="7">#REF!</definedName>
    <definedName name="生产列15">#REF!</definedName>
    <definedName name="生产列16" localSheetId="3">#REF!</definedName>
    <definedName name="生产列16" localSheetId="4">#REF!</definedName>
    <definedName name="生产列16" localSheetId="2">#REF!</definedName>
    <definedName name="生产列16">#REF!</definedName>
    <definedName name="生产列17" localSheetId="3">#REF!</definedName>
    <definedName name="生产列17" localSheetId="4">#REF!</definedName>
    <definedName name="生产列17" localSheetId="2">#REF!</definedName>
    <definedName name="生产列17">#REF!</definedName>
    <definedName name="生产列19" localSheetId="3">#REF!</definedName>
    <definedName name="生产列19" localSheetId="4">#REF!</definedName>
    <definedName name="生产列19" localSheetId="2">#REF!</definedName>
    <definedName name="生产列19">#REF!</definedName>
    <definedName name="生产列2" localSheetId="3">#REF!</definedName>
    <definedName name="生产列2" localSheetId="4">#REF!</definedName>
    <definedName name="生产列2" localSheetId="2">#REF!</definedName>
    <definedName name="生产列2">#REF!</definedName>
    <definedName name="生产列20" localSheetId="3">#REF!</definedName>
    <definedName name="生产列20" localSheetId="4">#REF!</definedName>
    <definedName name="生产列20" localSheetId="2">#REF!</definedName>
    <definedName name="生产列20">#REF!</definedName>
    <definedName name="生产列3" localSheetId="3">#REF!</definedName>
    <definedName name="生产列3" localSheetId="4">#REF!</definedName>
    <definedName name="生产列3" localSheetId="2">#REF!</definedName>
    <definedName name="生产列3">#REF!</definedName>
    <definedName name="生产列4" localSheetId="3">#REF!</definedName>
    <definedName name="生产列4" localSheetId="4">#REF!</definedName>
    <definedName name="生产列4" localSheetId="2">#REF!</definedName>
    <definedName name="生产列4">#REF!</definedName>
    <definedName name="生产列5" localSheetId="3">#REF!</definedName>
    <definedName name="生产列5" localSheetId="4">#REF!</definedName>
    <definedName name="生产列5" localSheetId="2">#REF!</definedName>
    <definedName name="生产列5">#REF!</definedName>
    <definedName name="生产列6" localSheetId="3">#REF!</definedName>
    <definedName name="生产列6" localSheetId="4">#REF!</definedName>
    <definedName name="生产列6" localSheetId="2">#REF!</definedName>
    <definedName name="生产列6">#REF!</definedName>
    <definedName name="生产列7" localSheetId="3">#REF!</definedName>
    <definedName name="生产列7" localSheetId="4">#REF!</definedName>
    <definedName name="生产列7" localSheetId="2">#REF!</definedName>
    <definedName name="生产列7">#REF!</definedName>
    <definedName name="生产列8" localSheetId="3">#REF!</definedName>
    <definedName name="生产列8" localSheetId="4">#REF!</definedName>
    <definedName name="生产列8" localSheetId="2">#REF!</definedName>
    <definedName name="生产列8">#REF!</definedName>
    <definedName name="生产列9" localSheetId="3">#REF!</definedName>
    <definedName name="生产列9" localSheetId="4">#REF!</definedName>
    <definedName name="生产列9" localSheetId="2">#REF!</definedName>
    <definedName name="生产列9">#REF!</definedName>
    <definedName name="生产期" localSheetId="3">#REF!</definedName>
    <definedName name="生产期" localSheetId="4">#REF!</definedName>
    <definedName name="生产期" localSheetId="2">#REF!</definedName>
    <definedName name="生产期">#REF!</definedName>
    <definedName name="生产期1" localSheetId="3">#REF!</definedName>
    <definedName name="生产期1" localSheetId="4">#REF!</definedName>
    <definedName name="生产期1" localSheetId="2">#REF!</definedName>
    <definedName name="生产期1">#REF!</definedName>
    <definedName name="生产期11" localSheetId="3">#REF!</definedName>
    <definedName name="生产期11" localSheetId="4">#REF!</definedName>
    <definedName name="生产期11" localSheetId="2">#REF!</definedName>
    <definedName name="生产期11">#REF!</definedName>
    <definedName name="生产期15" localSheetId="3">#REF!</definedName>
    <definedName name="生产期15" localSheetId="4">#REF!</definedName>
    <definedName name="生产期15" localSheetId="2">#REF!</definedName>
    <definedName name="生产期15">#REF!</definedName>
    <definedName name="生产期16" localSheetId="3">#REF!</definedName>
    <definedName name="生产期16" localSheetId="4">#REF!</definedName>
    <definedName name="生产期16" localSheetId="2">#REF!</definedName>
    <definedName name="生产期16">#REF!</definedName>
    <definedName name="生产期17" localSheetId="3">#REF!</definedName>
    <definedName name="生产期17" localSheetId="4">#REF!</definedName>
    <definedName name="生产期17" localSheetId="2">#REF!</definedName>
    <definedName name="生产期17">#REF!</definedName>
    <definedName name="生产期19" localSheetId="3">#REF!</definedName>
    <definedName name="生产期19" localSheetId="4">#REF!</definedName>
    <definedName name="生产期19" localSheetId="2">#REF!</definedName>
    <definedName name="生产期19">#REF!</definedName>
    <definedName name="生产期2" localSheetId="3">#REF!</definedName>
    <definedName name="生产期2" localSheetId="4">#REF!</definedName>
    <definedName name="生产期2" localSheetId="2">#REF!</definedName>
    <definedName name="生产期2">#REF!</definedName>
    <definedName name="生产期20" localSheetId="3">#REF!</definedName>
    <definedName name="生产期20" localSheetId="4">#REF!</definedName>
    <definedName name="生产期20" localSheetId="2">#REF!</definedName>
    <definedName name="生产期20">#REF!</definedName>
    <definedName name="生产期3" localSheetId="3">#REF!</definedName>
    <definedName name="生产期3" localSheetId="4">#REF!</definedName>
    <definedName name="生产期3" localSheetId="2">#REF!</definedName>
    <definedName name="生产期3">#REF!</definedName>
    <definedName name="生产期4" localSheetId="3">#REF!</definedName>
    <definedName name="生产期4" localSheetId="4">#REF!</definedName>
    <definedName name="生产期4" localSheetId="2">#REF!</definedName>
    <definedName name="生产期4">#REF!</definedName>
    <definedName name="生产期5" localSheetId="3">#REF!</definedName>
    <definedName name="生产期5" localSheetId="4">#REF!</definedName>
    <definedName name="生产期5" localSheetId="2">#REF!</definedName>
    <definedName name="生产期5">#REF!</definedName>
    <definedName name="生产期6" localSheetId="3">#REF!</definedName>
    <definedName name="生产期6" localSheetId="4">#REF!</definedName>
    <definedName name="生产期6" localSheetId="2">#REF!</definedName>
    <definedName name="生产期6">#REF!</definedName>
    <definedName name="生产期7" localSheetId="3">#REF!</definedName>
    <definedName name="生产期7" localSheetId="4">#REF!</definedName>
    <definedName name="生产期7" localSheetId="2">#REF!</definedName>
    <definedName name="生产期7">#REF!</definedName>
    <definedName name="生产期8" localSheetId="3">#REF!</definedName>
    <definedName name="生产期8" localSheetId="4">#REF!</definedName>
    <definedName name="生产期8" localSheetId="2">#REF!</definedName>
    <definedName name="生产期8">#REF!</definedName>
    <definedName name="生产期9" localSheetId="3">#REF!</definedName>
    <definedName name="生产期9" localSheetId="4">#REF!</definedName>
    <definedName name="生产期9" localSheetId="2">#REF!</definedName>
    <definedName name="生产期9">#REF!</definedName>
  </definedNames>
  <calcPr calcId="124519"/>
</workbook>
</file>

<file path=xl/calcChain.xml><?xml version="1.0" encoding="utf-8"?>
<calcChain xmlns="http://schemas.openxmlformats.org/spreadsheetml/2006/main">
  <c r="J14" i="39"/>
  <c r="G29" i="46"/>
  <c r="C29"/>
  <c r="B29"/>
  <c r="F28"/>
  <c r="E28"/>
  <c r="D28"/>
  <c r="D27"/>
  <c r="F26"/>
  <c r="E26"/>
  <c r="D26"/>
  <c r="E25"/>
  <c r="F25" s="1"/>
  <c r="D25"/>
  <c r="E24"/>
  <c r="F24" s="1"/>
  <c r="D24"/>
  <c r="F23"/>
  <c r="E23"/>
  <c r="D23"/>
  <c r="E22"/>
  <c r="F22" s="1"/>
  <c r="D22"/>
  <c r="E21"/>
  <c r="F21" s="1"/>
  <c r="D21"/>
  <c r="E20"/>
  <c r="F20" s="1"/>
  <c r="D20"/>
  <c r="E19"/>
  <c r="F19" s="1"/>
  <c r="D19"/>
  <c r="E18"/>
  <c r="F18" s="1"/>
  <c r="D18"/>
  <c r="E17"/>
  <c r="F17" s="1"/>
  <c r="D17"/>
  <c r="E16"/>
  <c r="F16" s="1"/>
  <c r="D16"/>
  <c r="E15"/>
  <c r="F15" s="1"/>
  <c r="D15"/>
  <c r="E14"/>
  <c r="F14" s="1"/>
  <c r="D14"/>
  <c r="E13"/>
  <c r="F13" s="1"/>
  <c r="D13"/>
  <c r="E12"/>
  <c r="F12" s="1"/>
  <c r="D12"/>
  <c r="E11"/>
  <c r="F11" s="1"/>
  <c r="D11"/>
  <c r="E10"/>
  <c r="F10" s="1"/>
  <c r="D10"/>
  <c r="E9"/>
  <c r="F9" s="1"/>
  <c r="D9"/>
  <c r="E8"/>
  <c r="E7"/>
  <c r="F7" s="1"/>
  <c r="D7"/>
  <c r="G29" i="45"/>
  <c r="C29"/>
  <c r="B29"/>
  <c r="E28"/>
  <c r="F28" s="1"/>
  <c r="D28"/>
  <c r="D27"/>
  <c r="E26"/>
  <c r="F26" s="1"/>
  <c r="D26"/>
  <c r="E25"/>
  <c r="F25" s="1"/>
  <c r="D25"/>
  <c r="E24"/>
  <c r="F24" s="1"/>
  <c r="D24"/>
  <c r="F23"/>
  <c r="E23"/>
  <c r="D23"/>
  <c r="E22"/>
  <c r="F22" s="1"/>
  <c r="D22"/>
  <c r="F21"/>
  <c r="E21"/>
  <c r="D21"/>
  <c r="E20"/>
  <c r="F20" s="1"/>
  <c r="D20"/>
  <c r="F19"/>
  <c r="E19"/>
  <c r="D19"/>
  <c r="E18"/>
  <c r="F18" s="1"/>
  <c r="D18"/>
  <c r="F17"/>
  <c r="E17"/>
  <c r="D17"/>
  <c r="E16"/>
  <c r="F16" s="1"/>
  <c r="D16"/>
  <c r="F15"/>
  <c r="E15"/>
  <c r="D15"/>
  <c r="E14"/>
  <c r="F14" s="1"/>
  <c r="D14"/>
  <c r="F13"/>
  <c r="E13"/>
  <c r="D13"/>
  <c r="E12"/>
  <c r="F12" s="1"/>
  <c r="D12"/>
  <c r="F11"/>
  <c r="E11"/>
  <c r="D11"/>
  <c r="E10"/>
  <c r="F10" s="1"/>
  <c r="D10"/>
  <c r="F9"/>
  <c r="E9"/>
  <c r="D9"/>
  <c r="E7"/>
  <c r="F7" s="1"/>
  <c r="D7"/>
  <c r="D29" l="1"/>
  <c r="D29" i="46"/>
  <c r="E29"/>
  <c r="F29" s="1"/>
  <c r="E29" i="45"/>
  <c r="F29" s="1"/>
  <c r="C35" i="32"/>
  <c r="C39" s="1"/>
  <c r="B35"/>
  <c r="B39" s="1"/>
  <c r="R14" i="39" l="1"/>
  <c r="Q14"/>
  <c r="S14" s="1"/>
  <c r="O14"/>
  <c r="N14"/>
  <c r="M14"/>
  <c r="L14"/>
  <c r="I14"/>
  <c r="H14"/>
  <c r="G14"/>
  <c r="F14"/>
  <c r="E14"/>
  <c r="D14"/>
  <c r="C14"/>
  <c r="B14"/>
  <c r="T9"/>
  <c r="S9"/>
  <c r="P9"/>
  <c r="S8"/>
  <c r="K8"/>
  <c r="K14" s="1"/>
  <c r="P14" s="1"/>
  <c r="C29" i="38"/>
  <c r="C34" s="1"/>
  <c r="B29"/>
  <c r="B34" s="1"/>
  <c r="C7"/>
  <c r="C27" s="1"/>
  <c r="C35" s="1"/>
  <c r="B7"/>
  <c r="B27" s="1"/>
  <c r="B35" s="1"/>
  <c r="E40" i="37"/>
  <c r="F40"/>
  <c r="D40"/>
  <c r="E38"/>
  <c r="F38" s="1"/>
  <c r="D38"/>
  <c r="F37"/>
  <c r="E37"/>
  <c r="D37"/>
  <c r="E36"/>
  <c r="F36" s="1"/>
  <c r="D36"/>
  <c r="E35"/>
  <c r="F35" s="1"/>
  <c r="D35"/>
  <c r="E34"/>
  <c r="F34" s="1"/>
  <c r="D34"/>
  <c r="G33"/>
  <c r="C33"/>
  <c r="D33" s="1"/>
  <c r="B33"/>
  <c r="F32"/>
  <c r="E32"/>
  <c r="D32"/>
  <c r="E31"/>
  <c r="F31"/>
  <c r="D31"/>
  <c r="E30"/>
  <c r="F30" s="1"/>
  <c r="D30"/>
  <c r="E29"/>
  <c r="F29"/>
  <c r="D29"/>
  <c r="F28"/>
  <c r="E28"/>
  <c r="D28"/>
  <c r="E27"/>
  <c r="F27" s="1"/>
  <c r="D27"/>
  <c r="E26"/>
  <c r="F26" s="1"/>
  <c r="D26"/>
  <c r="E25"/>
  <c r="F25"/>
  <c r="D25"/>
  <c r="E24"/>
  <c r="F24" s="1"/>
  <c r="D24"/>
  <c r="E23"/>
  <c r="F23"/>
  <c r="D23"/>
  <c r="F22"/>
  <c r="E22"/>
  <c r="D22"/>
  <c r="E21"/>
  <c r="F21" s="1"/>
  <c r="D21"/>
  <c r="E20"/>
  <c r="F20" s="1"/>
  <c r="D20"/>
  <c r="E19"/>
  <c r="F19" s="1"/>
  <c r="D19"/>
  <c r="E18"/>
  <c r="F18" s="1"/>
  <c r="D18"/>
  <c r="E17"/>
  <c r="F17" s="1"/>
  <c r="D17"/>
  <c r="E16"/>
  <c r="F16" s="1"/>
  <c r="D16"/>
  <c r="G15"/>
  <c r="C15"/>
  <c r="C14" s="1"/>
  <c r="D14" s="1"/>
  <c r="B15"/>
  <c r="G14"/>
  <c r="B14"/>
  <c r="E13"/>
  <c r="F13" s="1"/>
  <c r="E12"/>
  <c r="F12" s="1"/>
  <c r="D12"/>
  <c r="E11"/>
  <c r="F11" s="1"/>
  <c r="D11"/>
  <c r="E10"/>
  <c r="F10"/>
  <c r="D10"/>
  <c r="E9"/>
  <c r="F9" s="1"/>
  <c r="D9"/>
  <c r="G8"/>
  <c r="C8"/>
  <c r="B8"/>
  <c r="G7"/>
  <c r="B7"/>
  <c r="B20" i="32"/>
  <c r="B24" s="1"/>
  <c r="B40" s="1"/>
  <c r="C20"/>
  <c r="C24"/>
  <c r="C40" s="1"/>
  <c r="E33" i="37"/>
  <c r="F33" s="1"/>
  <c r="D8" l="1"/>
  <c r="E8"/>
  <c r="F8" s="1"/>
  <c r="E15"/>
  <c r="F15" s="1"/>
  <c r="D15"/>
  <c r="C7"/>
  <c r="E14"/>
  <c r="F14" s="1"/>
  <c r="P8" i="39"/>
  <c r="T8"/>
  <c r="T14" s="1"/>
  <c r="D7" i="37" l="1"/>
  <c r="E7"/>
  <c r="F7" s="1"/>
</calcChain>
</file>

<file path=xl/comments1.xml><?xml version="1.0" encoding="utf-8"?>
<comments xmlns="http://schemas.openxmlformats.org/spreadsheetml/2006/main">
  <authors>
    <author>gks</author>
  </authors>
  <commentList>
    <comment ref="A32" authorId="0">
      <text>
        <r>
          <rPr>
            <b/>
            <sz val="9"/>
            <color indexed="81"/>
            <rFont val="宋体"/>
            <family val="3"/>
            <charset val="134"/>
          </rPr>
          <t>gks:</t>
        </r>
        <r>
          <rPr>
            <sz val="9"/>
            <color indexed="81"/>
            <rFont val="宋体"/>
            <family val="3"/>
            <charset val="134"/>
          </rPr>
          <t xml:space="preserve">
含屠宰税、筳席税、农业三税；烟叶特产税也可能取消</t>
        </r>
      </text>
    </comment>
    <comment ref="A37" authorId="0">
      <text>
        <r>
          <rPr>
            <b/>
            <sz val="9"/>
            <color indexed="81"/>
            <rFont val="宋体"/>
            <family val="3"/>
            <charset val="134"/>
          </rPr>
          <t>gks:</t>
        </r>
        <r>
          <rPr>
            <sz val="9"/>
            <color indexed="81"/>
            <rFont val="宋体"/>
            <family val="3"/>
            <charset val="134"/>
          </rPr>
          <t xml:space="preserve">
含国有资本投资收益、计划亏损补贴和产权转让收入（含国有股减持收入）</t>
        </r>
      </text>
    </comment>
    <comment ref="A38" authorId="0">
      <text>
        <r>
          <rPr>
            <b/>
            <sz val="9"/>
            <color indexed="81"/>
            <rFont val="宋体"/>
            <family val="3"/>
            <charset val="134"/>
          </rPr>
          <t>gks:</t>
        </r>
        <r>
          <rPr>
            <sz val="9"/>
            <color indexed="81"/>
            <rFont val="宋体"/>
            <family val="3"/>
            <charset val="134"/>
          </rPr>
          <t xml:space="preserve">
含海域使用、场地和矿区使用、特种矿产品出售收入、专项储备物资销售、利息、非经营　性国有资产出租、出租车经营权有偿出让和转让、其他</t>
        </r>
      </text>
    </comment>
  </commentList>
</comments>
</file>

<file path=xl/comments2.xml><?xml version="1.0" encoding="utf-8"?>
<comments xmlns="http://schemas.openxmlformats.org/spreadsheetml/2006/main">
  <authors>
    <author>预算股/林新有</author>
  </authors>
  <commentList>
    <comment ref="G7" authorId="0">
      <text>
        <r>
          <rPr>
            <b/>
            <sz val="9"/>
            <color indexed="81"/>
            <rFont val="宋体"/>
            <family val="3"/>
            <charset val="134"/>
          </rPr>
          <t>预算股/林新有:</t>
        </r>
        <r>
          <rPr>
            <sz val="9"/>
            <color indexed="81"/>
            <rFont val="宋体"/>
            <family val="3"/>
            <charset val="134"/>
          </rPr>
          <t xml:space="preserve">
13年8461扣计生1483万元</t>
        </r>
      </text>
    </comment>
  </commentList>
</comments>
</file>

<file path=xl/comments3.xml><?xml version="1.0" encoding="utf-8"?>
<comments xmlns="http://schemas.openxmlformats.org/spreadsheetml/2006/main">
  <authors>
    <author>局领导/罗足娇</author>
    <author>预算股/林新有</author>
    <author>预算股/余秋兰</author>
  </authors>
  <commentList>
    <comment ref="B8" authorId="0">
      <text>
        <r>
          <rPr>
            <b/>
            <sz val="9"/>
            <color indexed="81"/>
            <rFont val="宋体"/>
            <family val="3"/>
            <charset val="134"/>
          </rPr>
          <t>局领导/罗足娇:</t>
        </r>
        <r>
          <rPr>
            <sz val="9"/>
            <color indexed="81"/>
            <rFont val="宋体"/>
            <family val="3"/>
            <charset val="134"/>
          </rPr>
          <t xml:space="preserve">
增值税944+所得税646+燃油税改243+46</t>
        </r>
        <r>
          <rPr>
            <sz val="9"/>
            <color indexed="81"/>
            <rFont val="宋体"/>
            <family val="3"/>
            <charset val="134"/>
          </rPr>
          <t>+2015交通执法基数26万元</t>
        </r>
      </text>
    </comment>
    <comment ref="B11" authorId="1">
      <text>
        <r>
          <rPr>
            <b/>
            <sz val="9"/>
            <color indexed="81"/>
            <rFont val="宋体"/>
            <family val="3"/>
            <charset val="134"/>
          </rPr>
          <t xml:space="preserve">预算股/林新有:生均公用经614万、中小学教师津贴676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B17" authorId="1">
      <text>
        <r>
          <rPr>
            <b/>
            <sz val="9"/>
            <color indexed="81"/>
            <rFont val="宋体"/>
            <family val="3"/>
            <charset val="134"/>
          </rPr>
          <t>预算股/林新有:</t>
        </r>
        <r>
          <rPr>
            <sz val="9"/>
            <color indexed="81"/>
            <rFont val="宋体"/>
            <family val="3"/>
            <charset val="134"/>
          </rPr>
          <t xml:space="preserve">
农村卫技人员24,+143+300
</t>
        </r>
      </text>
    </comment>
    <comment ref="B18" authorId="2">
      <text>
        <r>
          <rPr>
            <b/>
            <sz val="9"/>
            <color indexed="81"/>
            <rFont val="宋体"/>
            <family val="3"/>
            <charset val="134"/>
          </rPr>
          <t>预算股/余秋兰:</t>
        </r>
        <r>
          <rPr>
            <sz val="9"/>
            <color indexed="81"/>
            <rFont val="宋体"/>
            <family val="3"/>
            <charset val="134"/>
          </rPr>
          <t xml:space="preserve">
46+225+357+23+863+265.79</t>
        </r>
      </text>
    </comment>
    <comment ref="B30" authorId="0">
      <text>
        <r>
          <rPr>
            <b/>
            <sz val="9"/>
            <color indexed="81"/>
            <rFont val="宋体"/>
            <family val="3"/>
            <charset val="134"/>
          </rPr>
          <t>局领导/罗足娇:</t>
        </r>
        <r>
          <rPr>
            <sz val="9"/>
            <color indexed="81"/>
            <rFont val="宋体"/>
            <family val="3"/>
            <charset val="134"/>
          </rPr>
          <t xml:space="preserve">
1748-62（社区人员经费）+医疗保障中心机构上收110+一级环卫上收188-交通执法26万</t>
        </r>
      </text>
    </comment>
  </commentList>
</comments>
</file>

<file path=xl/sharedStrings.xml><?xml version="1.0" encoding="utf-8"?>
<sst xmlns="http://schemas.openxmlformats.org/spreadsheetml/2006/main" count="351" uniqueCount="293">
  <si>
    <t>单位：万元</t>
    <phoneticPr fontId="21" type="noConversion"/>
  </si>
  <si>
    <t>单位：万元</t>
  </si>
  <si>
    <t>收入总计</t>
  </si>
  <si>
    <r>
      <t>项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3"/>
        <charset val="134"/>
      </rPr>
      <t>目</t>
    </r>
    <phoneticPr fontId="21" type="noConversion"/>
  </si>
  <si>
    <t>项                         目</t>
    <phoneticPr fontId="21" type="noConversion"/>
  </si>
  <si>
    <t>全区</t>
    <phoneticPr fontId="21" type="noConversion"/>
  </si>
  <si>
    <t>地方公共财政收入</t>
    <phoneticPr fontId="21" type="noConversion"/>
  </si>
  <si>
    <t>加：1.转移性收入</t>
    <phoneticPr fontId="21" type="noConversion"/>
  </si>
  <si>
    <t xml:space="preserve"> 返还性收入</t>
    <phoneticPr fontId="21" type="noConversion"/>
  </si>
  <si>
    <t xml:space="preserve"> 革命老区转移支付</t>
    <phoneticPr fontId="21" type="noConversion"/>
  </si>
  <si>
    <t xml:space="preserve"> 基层公检法司转移支付收入</t>
    <phoneticPr fontId="21" type="noConversion"/>
  </si>
  <si>
    <t xml:space="preserve"> 基本养老保险和低保等转移支付补助</t>
    <phoneticPr fontId="21" type="noConversion"/>
  </si>
  <si>
    <t xml:space="preserve"> 生态保护转移支付</t>
    <phoneticPr fontId="21" type="noConversion"/>
  </si>
  <si>
    <t>收入总计</t>
    <phoneticPr fontId="21" type="noConversion"/>
  </si>
  <si>
    <t>公共财政支出</t>
    <phoneticPr fontId="21" type="noConversion"/>
  </si>
  <si>
    <r>
      <t>加：1</t>
    </r>
    <r>
      <rPr>
        <sz val="12"/>
        <rFont val="宋体"/>
        <family val="3"/>
        <charset val="134"/>
      </rPr>
      <t>.上解上级支出</t>
    </r>
    <phoneticPr fontId="21" type="noConversion"/>
  </si>
  <si>
    <t xml:space="preserve"> 原体制上解</t>
    <phoneticPr fontId="21" type="noConversion"/>
  </si>
  <si>
    <t xml:space="preserve"> 超基数上解</t>
    <phoneticPr fontId="21" type="noConversion"/>
  </si>
  <si>
    <t xml:space="preserve"> 专项上解</t>
    <phoneticPr fontId="21" type="noConversion"/>
  </si>
  <si>
    <t xml:space="preserve">    2.补助下级支出</t>
    <phoneticPr fontId="21" type="noConversion"/>
  </si>
  <si>
    <t>支出总计</t>
    <phoneticPr fontId="21" type="noConversion"/>
  </si>
  <si>
    <t>年终滚存结余</t>
    <phoneticPr fontId="21" type="noConversion"/>
  </si>
  <si>
    <t>其中：净结余</t>
    <phoneticPr fontId="21" type="noConversion"/>
  </si>
  <si>
    <t>本  年  支  出   小  计</t>
    <phoneticPr fontId="21" type="noConversion"/>
  </si>
  <si>
    <t>散装水泥专项资金收入</t>
  </si>
  <si>
    <t>墙体材料专项基金收入</t>
  </si>
  <si>
    <t>地方水利建设基金收入</t>
  </si>
  <si>
    <t>水资源补偿费收入</t>
  </si>
  <si>
    <t>残疾人就业保障金收入</t>
  </si>
  <si>
    <t>国有土地使用权出让金收入</t>
  </si>
  <si>
    <t>土地收益基金收入</t>
  </si>
  <si>
    <t>城市基础设施配套费收入</t>
  </si>
  <si>
    <t>其他基金收入</t>
  </si>
  <si>
    <t>农业土地开发资金收入</t>
  </si>
  <si>
    <t>本年基金收入小计</t>
  </si>
  <si>
    <t xml:space="preserve">    文化体育与传媒支出</t>
  </si>
  <si>
    <t xml:space="preserve">    社会保障与就业</t>
  </si>
  <si>
    <t xml:space="preserve">    城乡社区事务支出</t>
  </si>
  <si>
    <t xml:space="preserve">    农林水事务支出</t>
  </si>
  <si>
    <t xml:space="preserve">    商业服务业等管理事务</t>
  </si>
  <si>
    <t xml:space="preserve">    资源勘探电力信息等事务</t>
  </si>
  <si>
    <t xml:space="preserve">    其他支出</t>
  </si>
  <si>
    <t>单位：万元</t>
    <phoneticPr fontId="21" type="noConversion"/>
  </si>
  <si>
    <t>项    目</t>
    <phoneticPr fontId="21" type="noConversion"/>
  </si>
  <si>
    <t>全区</t>
    <phoneticPr fontId="21" type="noConversion"/>
  </si>
  <si>
    <t>本级</t>
    <phoneticPr fontId="21" type="noConversion"/>
  </si>
  <si>
    <t>散装水泥专项资金收入</t>
    <phoneticPr fontId="21" type="noConversion"/>
  </si>
  <si>
    <t>新型墙体材料专项基金收入</t>
    <phoneticPr fontId="21" type="noConversion"/>
  </si>
  <si>
    <t>育林基金收入</t>
    <phoneticPr fontId="21" type="noConversion"/>
  </si>
  <si>
    <t>森林植被恢复费</t>
    <phoneticPr fontId="21" type="noConversion"/>
  </si>
  <si>
    <t>地方水利建设基金收入</t>
    <phoneticPr fontId="21" type="noConversion"/>
  </si>
  <si>
    <t>残疾人就业保障金收入</t>
    <phoneticPr fontId="21" type="noConversion"/>
  </si>
  <si>
    <t>政府住房基金收入</t>
    <phoneticPr fontId="21" type="noConversion"/>
  </si>
  <si>
    <t>城市公用事业附加收入</t>
    <phoneticPr fontId="21" type="noConversion"/>
  </si>
  <si>
    <t>国有土地收益基金收入</t>
    <phoneticPr fontId="21" type="noConversion"/>
  </si>
  <si>
    <t>农业土地开发资金收入</t>
    <phoneticPr fontId="21" type="noConversion"/>
  </si>
  <si>
    <t>国有土地使用权出让收入</t>
    <phoneticPr fontId="21" type="noConversion"/>
  </si>
  <si>
    <t>彩票公益金收入</t>
    <phoneticPr fontId="21" type="noConversion"/>
  </si>
  <si>
    <t>城市基础设施配套费收入</t>
    <phoneticPr fontId="21" type="noConversion"/>
  </si>
  <si>
    <t>水土保持补偿费收入</t>
    <phoneticPr fontId="21" type="noConversion"/>
  </si>
  <si>
    <t>其他政府性基金收入</t>
    <phoneticPr fontId="21" type="noConversion"/>
  </si>
  <si>
    <t>本年基金收入小计</t>
    <phoneticPr fontId="21" type="noConversion"/>
  </si>
  <si>
    <t>加：上年基金结余收入</t>
    <phoneticPr fontId="21" type="noConversion"/>
  </si>
  <si>
    <t>基金收入总计</t>
    <phoneticPr fontId="21" type="noConversion"/>
  </si>
  <si>
    <t>文化体育与传媒支出</t>
    <phoneticPr fontId="21" type="noConversion"/>
  </si>
  <si>
    <t>社会保障与就业支出</t>
    <phoneticPr fontId="21" type="noConversion"/>
  </si>
  <si>
    <t>城乡社区支出</t>
    <phoneticPr fontId="21" type="noConversion"/>
  </si>
  <si>
    <t>农林水支出</t>
    <phoneticPr fontId="21" type="noConversion"/>
  </si>
  <si>
    <t>交通运输支出</t>
    <phoneticPr fontId="21" type="noConversion"/>
  </si>
  <si>
    <t>其他支出</t>
    <phoneticPr fontId="21" type="noConversion"/>
  </si>
  <si>
    <t>本年基金支出小计</t>
    <phoneticPr fontId="21" type="noConversion"/>
  </si>
  <si>
    <t>加：上解支出</t>
    <phoneticPr fontId="21" type="noConversion"/>
  </si>
  <si>
    <t xml:space="preserve">    补助下级支出</t>
    <phoneticPr fontId="21" type="noConversion"/>
  </si>
  <si>
    <t xml:space="preserve">    调出资金</t>
    <phoneticPr fontId="21" type="noConversion"/>
  </si>
  <si>
    <t>基金支出总计</t>
    <phoneticPr fontId="21" type="noConversion"/>
  </si>
  <si>
    <t>附表</t>
    <phoneticPr fontId="21" type="noConversion"/>
  </si>
  <si>
    <t>三    元    区</t>
    <phoneticPr fontId="21" type="noConversion"/>
  </si>
  <si>
    <t>三元区财政局</t>
    <phoneticPr fontId="21" type="noConversion"/>
  </si>
  <si>
    <t>收          入</t>
  </si>
  <si>
    <t>支          出</t>
  </si>
  <si>
    <t>项   目</t>
  </si>
  <si>
    <t>执行数</t>
  </si>
  <si>
    <t>预算数</t>
  </si>
  <si>
    <t>项  目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</si>
  <si>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</si>
  <si>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</si>
  <si>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</si>
  <si>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</si>
  <si>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</si>
  <si>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</si>
  <si>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</si>
  <si>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</si>
  <si>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五、其他国有资本经营预算收入</t>
  </si>
  <si>
    <t>五、城乡社区支出</t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</si>
  <si>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</si>
  <si>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</si>
  <si>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</si>
  <si>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</si>
  <si>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</si>
  <si>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十一、转移性支出</t>
  </si>
  <si>
    <t>本年收入合计</t>
  </si>
  <si>
    <t>本年支出合计</t>
  </si>
  <si>
    <t>上年结转</t>
  </si>
  <si>
    <t>结转下年</t>
  </si>
  <si>
    <t>支出总计</t>
    <phoneticPr fontId="21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</si>
  <si>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地方政府专项债券收入</t>
    </r>
    <phoneticPr fontId="21" type="noConversion"/>
  </si>
  <si>
    <r>
      <t xml:space="preserve">　　 </t>
    </r>
    <r>
      <rPr>
        <sz val="12"/>
        <rFont val="宋体"/>
        <family val="3"/>
        <charset val="134"/>
      </rPr>
      <t xml:space="preserve">  专项转移支付</t>
    </r>
    <phoneticPr fontId="21" type="noConversion"/>
  </si>
  <si>
    <t xml:space="preserve"> 一、 一般公共服务支出</t>
    <phoneticPr fontId="21" type="noConversion"/>
  </si>
  <si>
    <t xml:space="preserve"> 二、外交支出</t>
    <phoneticPr fontId="21" type="noConversion"/>
  </si>
  <si>
    <t xml:space="preserve"> 三、 国防支出</t>
    <phoneticPr fontId="21" type="noConversion"/>
  </si>
  <si>
    <t xml:space="preserve"> 五、教育支出</t>
    <phoneticPr fontId="21" type="noConversion"/>
  </si>
  <si>
    <t xml:space="preserve"> 十、节能环保支出</t>
    <phoneticPr fontId="21" type="noConversion"/>
  </si>
  <si>
    <t xml:space="preserve"> 十一、城乡社区支出</t>
    <phoneticPr fontId="21" type="noConversion"/>
  </si>
  <si>
    <t>十四、资源勘探电力信息等支出</t>
    <phoneticPr fontId="21" type="noConversion"/>
  </si>
  <si>
    <t>十五、商业服务业等支出</t>
    <phoneticPr fontId="21" type="noConversion"/>
  </si>
  <si>
    <t>二、外交支出</t>
    <phoneticPr fontId="21" type="noConversion"/>
  </si>
  <si>
    <t>四、公共安全支出</t>
    <phoneticPr fontId="21" type="noConversion"/>
  </si>
  <si>
    <t>五、教育支出</t>
    <phoneticPr fontId="21" type="noConversion"/>
  </si>
  <si>
    <t>七、文化体育与传媒支出</t>
    <phoneticPr fontId="21" type="noConversion"/>
  </si>
  <si>
    <t>十、节能环保支出</t>
    <phoneticPr fontId="21" type="noConversion"/>
  </si>
  <si>
    <t>十一、城乡社区支出</t>
    <phoneticPr fontId="21" type="noConversion"/>
  </si>
  <si>
    <t>十二、农林水支出</t>
    <phoneticPr fontId="21" type="noConversion"/>
  </si>
  <si>
    <t>十七、国土海洋气象等支出</t>
    <phoneticPr fontId="21" type="noConversion"/>
  </si>
  <si>
    <t>二十、债务付息支出</t>
    <phoneticPr fontId="21" type="noConversion"/>
  </si>
  <si>
    <t>表一</t>
  </si>
  <si>
    <t>2016年预算执行情况表</t>
    <phoneticPr fontId="21" type="noConversion"/>
  </si>
  <si>
    <t>年初预算数</t>
    <phoneticPr fontId="21" type="noConversion"/>
  </si>
  <si>
    <t>比上年同期</t>
    <phoneticPr fontId="21" type="noConversion"/>
  </si>
  <si>
    <r>
      <t>2015</t>
    </r>
    <r>
      <rPr>
        <sz val="12"/>
        <rFont val="宋体"/>
        <family val="3"/>
        <charset val="134"/>
      </rPr>
      <t>年完成数</t>
    </r>
    <phoneticPr fontId="21" type="noConversion"/>
  </si>
  <si>
    <t>金额</t>
    <phoneticPr fontId="21" type="noConversion"/>
  </si>
  <si>
    <r>
      <t>占预算</t>
    </r>
    <r>
      <rPr>
        <sz val="12"/>
        <rFont val="Times New Roman"/>
        <family val="1"/>
      </rPr>
      <t>%</t>
    </r>
    <phoneticPr fontId="21" type="noConversion"/>
  </si>
  <si>
    <t>增减额</t>
    <phoneticPr fontId="21" type="noConversion"/>
  </si>
  <si>
    <r>
      <t>增减</t>
    </r>
    <r>
      <rPr>
        <sz val="12"/>
        <rFont val="Times New Roman"/>
        <family val="1"/>
      </rPr>
      <t>%</t>
    </r>
    <phoneticPr fontId="21" type="noConversion"/>
  </si>
  <si>
    <t>一般公共预算总收入</t>
    <phoneticPr fontId="21" type="noConversion"/>
  </si>
  <si>
    <t>中央级收入</t>
    <phoneticPr fontId="21" type="noConversion"/>
  </si>
  <si>
    <t>上划中央增值税</t>
    <phoneticPr fontId="21" type="noConversion"/>
  </si>
  <si>
    <t>消费税</t>
    <phoneticPr fontId="21" type="noConversion"/>
  </si>
  <si>
    <t>上划中央企业所得税</t>
    <phoneticPr fontId="21" type="noConversion"/>
  </si>
  <si>
    <t>上划中央个人所得税</t>
    <phoneticPr fontId="21" type="noConversion"/>
  </si>
  <si>
    <t>营业税</t>
    <phoneticPr fontId="21" type="noConversion"/>
  </si>
  <si>
    <t>地方一般公共预算收入</t>
    <phoneticPr fontId="21" type="noConversion"/>
  </si>
  <si>
    <t>一、税收收入</t>
    <phoneticPr fontId="21" type="noConversion"/>
  </si>
  <si>
    <t>　　 增值税</t>
    <phoneticPr fontId="21" type="noConversion"/>
  </si>
  <si>
    <t xml:space="preserve">     其中：改征增值税</t>
    <phoneticPr fontId="21" type="noConversion"/>
  </si>
  <si>
    <t>　　 营业税</t>
    <phoneticPr fontId="21" type="noConversion"/>
  </si>
  <si>
    <t xml:space="preserve"> 　　企业所得税</t>
    <phoneticPr fontId="21" type="noConversion"/>
  </si>
  <si>
    <t>　 　个人所得税</t>
    <phoneticPr fontId="21" type="noConversion"/>
  </si>
  <si>
    <t>　 　资源税</t>
    <phoneticPr fontId="21" type="noConversion"/>
  </si>
  <si>
    <t>　 　固定资产投资方向调节税</t>
    <phoneticPr fontId="21" type="noConversion"/>
  </si>
  <si>
    <t>　 　城市维护建设税</t>
    <phoneticPr fontId="21" type="noConversion"/>
  </si>
  <si>
    <t>　 　房产税</t>
    <phoneticPr fontId="21" type="noConversion"/>
  </si>
  <si>
    <t>　 　印花税</t>
    <phoneticPr fontId="21" type="noConversion"/>
  </si>
  <si>
    <t>　 　城镇土地使用税</t>
    <phoneticPr fontId="21" type="noConversion"/>
  </si>
  <si>
    <t>　 　土地增值税</t>
    <phoneticPr fontId="21" type="noConversion"/>
  </si>
  <si>
    <t>　 　车船税</t>
    <phoneticPr fontId="21" type="noConversion"/>
  </si>
  <si>
    <t>　 　耕地占用税</t>
    <phoneticPr fontId="21" type="noConversion"/>
  </si>
  <si>
    <t>　 　契税</t>
    <phoneticPr fontId="21" type="noConversion"/>
  </si>
  <si>
    <t>　　 烟叶税</t>
    <phoneticPr fontId="21" type="noConversion"/>
  </si>
  <si>
    <t>　 　其他税收收入</t>
    <phoneticPr fontId="21" type="noConversion"/>
  </si>
  <si>
    <t>二、非税收入</t>
    <phoneticPr fontId="21" type="noConversion"/>
  </si>
  <si>
    <t>　　 专项收入</t>
    <phoneticPr fontId="21" type="noConversion"/>
  </si>
  <si>
    <t>　 　行政事业性收费收入</t>
    <phoneticPr fontId="21" type="noConversion"/>
  </si>
  <si>
    <t>　 　罚没收入</t>
    <phoneticPr fontId="21" type="noConversion"/>
  </si>
  <si>
    <t>　 　国有资本经营收入</t>
    <phoneticPr fontId="21" type="noConversion"/>
  </si>
  <si>
    <t>　 　国有资源（资产）有偿使用收入</t>
    <phoneticPr fontId="21" type="noConversion"/>
  </si>
  <si>
    <t>　 　其他收入</t>
    <phoneticPr fontId="21" type="noConversion"/>
  </si>
  <si>
    <t xml:space="preserve"> 成品油价格和税费改革转移支付补助收入</t>
    <phoneticPr fontId="21" type="noConversion"/>
  </si>
  <si>
    <t xml:space="preserve"> 县级基本财力保障机制奖补资金收入</t>
    <phoneticPr fontId="21" type="noConversion"/>
  </si>
  <si>
    <t xml:space="preserve"> 义务教育等转移支付收入</t>
    <phoneticPr fontId="21" type="noConversion"/>
  </si>
  <si>
    <t xml:space="preserve"> 新型农村合作医疗等转移支付收入</t>
    <phoneticPr fontId="21" type="noConversion"/>
  </si>
  <si>
    <t xml:space="preserve"> 农村综合改革等转移支付收入</t>
    <phoneticPr fontId="21" type="noConversion"/>
  </si>
  <si>
    <t xml:space="preserve"> 固定数额补助收入</t>
    <phoneticPr fontId="21" type="noConversion"/>
  </si>
  <si>
    <r>
      <t xml:space="preserve"> 其他一般性转移支付收入</t>
    </r>
    <r>
      <rPr>
        <sz val="12"/>
        <rFont val="宋体"/>
        <family val="3"/>
        <charset val="134"/>
      </rPr>
      <t xml:space="preserve"> </t>
    </r>
    <phoneticPr fontId="21" type="noConversion"/>
  </si>
  <si>
    <t xml:space="preserve"> 结算补助收入</t>
    <phoneticPr fontId="21" type="noConversion"/>
  </si>
  <si>
    <t xml:space="preserve"> 体制补助收入</t>
    <phoneticPr fontId="21" type="noConversion"/>
  </si>
  <si>
    <t xml:space="preserve"> 均衡性轩移支付收入</t>
    <phoneticPr fontId="21" type="noConversion"/>
  </si>
  <si>
    <t>2016年全区一般公共预算收入预计完成情况表</t>
    <phoneticPr fontId="21" type="noConversion"/>
  </si>
  <si>
    <t>预计完成数</t>
    <phoneticPr fontId="21" type="noConversion"/>
  </si>
  <si>
    <r>
      <t>2016</t>
    </r>
    <r>
      <rPr>
        <sz val="18"/>
        <rFont val="宋体"/>
        <family val="3"/>
        <charset val="134"/>
      </rPr>
      <t>年一般公共预算收支预计平衡表</t>
    </r>
    <phoneticPr fontId="21" type="noConversion"/>
  </si>
  <si>
    <t>2016年全区及区本级政府性基金收支预计完成情况表</t>
    <phoneticPr fontId="21" type="noConversion"/>
  </si>
  <si>
    <t xml:space="preserve">     捐赠收入</t>
    <phoneticPr fontId="21" type="noConversion"/>
  </si>
  <si>
    <t>2016年三元区国有资本经营收支完成情况表</t>
    <phoneticPr fontId="21" type="noConversion"/>
  </si>
  <si>
    <t>2016年三元区社会保险基金收支预计完成情况表</t>
    <phoneticPr fontId="21" type="noConversion"/>
  </si>
  <si>
    <t>项  目</t>
  </si>
  <si>
    <t>2016年预算数</t>
    <phoneticPr fontId="21" type="noConversion"/>
  </si>
  <si>
    <t>2016年执行数</t>
    <phoneticPr fontId="21" type="noConversion"/>
  </si>
  <si>
    <t>统筹  层次</t>
    <phoneticPr fontId="21" type="noConversion"/>
  </si>
  <si>
    <t>收  入</t>
    <phoneticPr fontId="21" type="noConversion"/>
  </si>
  <si>
    <t>支  出</t>
    <phoneticPr fontId="21" type="noConversion"/>
  </si>
  <si>
    <t>上年结余</t>
    <phoneticPr fontId="21" type="noConversion"/>
  </si>
  <si>
    <t>收入</t>
    <phoneticPr fontId="21" type="noConversion"/>
  </si>
  <si>
    <t>支出</t>
    <phoneticPr fontId="21" type="noConversion"/>
  </si>
  <si>
    <t>合计</t>
    <phoneticPr fontId="21" type="noConversion"/>
  </si>
  <si>
    <t>其中</t>
    <phoneticPr fontId="21" type="noConversion"/>
  </si>
  <si>
    <t>完成年初预算%</t>
    <phoneticPr fontId="21" type="noConversion"/>
  </si>
  <si>
    <t>其中</t>
  </si>
  <si>
    <t>保险费　　　　　　　　　　　收入</t>
    <phoneticPr fontId="21" type="noConversion"/>
  </si>
  <si>
    <t>财政       补贴  　　　　　　　收入</t>
    <phoneticPr fontId="21" type="noConversion"/>
  </si>
  <si>
    <t>利息          收入</t>
    <phoneticPr fontId="21" type="noConversion"/>
  </si>
  <si>
    <t>转移    收入</t>
    <phoneticPr fontId="21" type="noConversion"/>
  </si>
  <si>
    <t>转移    支出</t>
    <phoneticPr fontId="21" type="noConversion"/>
  </si>
  <si>
    <t>保险费　　　　　　　　　收入</t>
    <phoneticPr fontId="21" type="noConversion"/>
  </si>
  <si>
    <t>财政       补贴　　　　　　　　　　　　收入</t>
    <phoneticPr fontId="21" type="noConversion"/>
  </si>
  <si>
    <t>利息　　　　　　　　　收入</t>
    <phoneticPr fontId="21" type="noConversion"/>
  </si>
  <si>
    <t>转移　　　收入</t>
    <phoneticPr fontId="21" type="noConversion"/>
  </si>
  <si>
    <t>城乡居民基本养老保险基金</t>
  </si>
  <si>
    <t>区级统筹</t>
    <phoneticPr fontId="21" type="noConversion"/>
  </si>
  <si>
    <t>机关养老保险基金</t>
  </si>
  <si>
    <t>合   计</t>
    <phoneticPr fontId="21" type="noConversion"/>
  </si>
  <si>
    <t>项      目</t>
  </si>
  <si>
    <t>单位</t>
  </si>
  <si>
    <t>2015年数</t>
    <phoneticPr fontId="21" type="noConversion"/>
  </si>
  <si>
    <t>2016年数</t>
    <phoneticPr fontId="21" type="noConversion"/>
  </si>
  <si>
    <t>项               目</t>
  </si>
  <si>
    <t>一、企业职工基本养老保险</t>
  </si>
  <si>
    <t>×</t>
  </si>
  <si>
    <t>（四）缴费率</t>
  </si>
  <si>
    <t>%</t>
  </si>
  <si>
    <t>（一）参保人数</t>
  </si>
  <si>
    <t>人</t>
  </si>
  <si>
    <t>（五）以个人身份参保情况</t>
  </si>
  <si>
    <t>　  1、在职职工</t>
  </si>
  <si>
    <t>　  1、参保人数</t>
  </si>
  <si>
    <t>　　2、离退休人员</t>
  </si>
  <si>
    <t>二、机关养老保险</t>
    <phoneticPr fontId="21" type="noConversion"/>
  </si>
  <si>
    <t>　　    （1）离休人员</t>
  </si>
  <si>
    <t>（一）参保缴费人数</t>
    <phoneticPr fontId="21" type="noConversion"/>
  </si>
  <si>
    <t>　　    （2）退休、退职人员</t>
  </si>
  <si>
    <t>（二）养老金领取人员</t>
    <phoneticPr fontId="21" type="noConversion"/>
  </si>
  <si>
    <t>（二）实际缴费人数</t>
  </si>
  <si>
    <t>三、城乡居民社会养老保险</t>
    <phoneticPr fontId="21" type="noConversion"/>
  </si>
  <si>
    <t>（三）缴费基数总额</t>
  </si>
  <si>
    <t>（一）16－59周岁参保缴费人数</t>
  </si>
  <si>
    <t>　　1、单位</t>
  </si>
  <si>
    <t>元</t>
  </si>
  <si>
    <t>（二）养老金领取人员</t>
  </si>
  <si>
    <t>　　2、个人</t>
  </si>
  <si>
    <t>本级</t>
    <phoneticPr fontId="21" type="noConversion"/>
  </si>
  <si>
    <r>
      <t>项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目</t>
    </r>
    <phoneticPr fontId="21" type="noConversion"/>
  </si>
  <si>
    <t>预计完成数</t>
    <phoneticPr fontId="21" type="noConversion"/>
  </si>
  <si>
    <r>
      <t>201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年支出数</t>
    </r>
    <phoneticPr fontId="21" type="noConversion"/>
  </si>
  <si>
    <t>增减额</t>
    <phoneticPr fontId="21" type="noConversion"/>
  </si>
  <si>
    <t>增减%</t>
    <phoneticPr fontId="21" type="noConversion"/>
  </si>
  <si>
    <t xml:space="preserve"> 四、公共安全支出</t>
    <phoneticPr fontId="21" type="noConversion"/>
  </si>
  <si>
    <t xml:space="preserve"> 六、科学技术支出</t>
    <phoneticPr fontId="21" type="noConversion"/>
  </si>
  <si>
    <t xml:space="preserve"> 七、文化体育与传媒支出</t>
    <phoneticPr fontId="21" type="noConversion"/>
  </si>
  <si>
    <t xml:space="preserve"> 八、社会保障和就业支出</t>
    <phoneticPr fontId="21" type="noConversion"/>
  </si>
  <si>
    <t xml:space="preserve"> 九、医疗卫生支出</t>
    <phoneticPr fontId="21" type="noConversion"/>
  </si>
  <si>
    <t xml:space="preserve"> 十二、农林水支出</t>
    <phoneticPr fontId="21" type="noConversion"/>
  </si>
  <si>
    <t xml:space="preserve"> 十三、交通运输支出</t>
    <phoneticPr fontId="21" type="noConversion"/>
  </si>
  <si>
    <t xml:space="preserve"> 十四、资源勘探电力信息等支出</t>
    <phoneticPr fontId="21" type="noConversion"/>
  </si>
  <si>
    <t xml:space="preserve"> 十五、商业服务业等支出</t>
    <phoneticPr fontId="21" type="noConversion"/>
  </si>
  <si>
    <t xml:space="preserve"> 十六、金融支出</t>
    <phoneticPr fontId="21" type="noConversion"/>
  </si>
  <si>
    <t xml:space="preserve"> 十七、国土海洋气象等支出</t>
    <phoneticPr fontId="21" type="noConversion"/>
  </si>
  <si>
    <t xml:space="preserve"> 十八、住房保障支出</t>
    <phoneticPr fontId="21" type="noConversion"/>
  </si>
  <si>
    <t xml:space="preserve"> 十九、地方政府债务发行费用支出</t>
    <phoneticPr fontId="21" type="noConversion"/>
  </si>
  <si>
    <t xml:space="preserve"> 二十、债务付息支出</t>
    <phoneticPr fontId="21" type="noConversion"/>
  </si>
  <si>
    <t xml:space="preserve"> 二十一、预备费</t>
    <phoneticPr fontId="21" type="noConversion"/>
  </si>
  <si>
    <t xml:space="preserve"> 二十二、其他支出</t>
    <phoneticPr fontId="21" type="noConversion"/>
  </si>
  <si>
    <t>2016年区本级一般公共预算支出预计完成情况表</t>
    <phoneticPr fontId="21" type="noConversion"/>
  </si>
  <si>
    <t>项              目</t>
    <phoneticPr fontId="21" type="noConversion"/>
  </si>
  <si>
    <t>一、一般公共服务支出</t>
    <phoneticPr fontId="21" type="noConversion"/>
  </si>
  <si>
    <t>三、国防支出</t>
    <phoneticPr fontId="21" type="noConversion"/>
  </si>
  <si>
    <t>六、科学技术支出</t>
    <phoneticPr fontId="21" type="noConversion"/>
  </si>
  <si>
    <t>八、社会保障和就业支出</t>
    <phoneticPr fontId="21" type="noConversion"/>
  </si>
  <si>
    <t>九、医疗卫生支出</t>
    <phoneticPr fontId="21" type="noConversion"/>
  </si>
  <si>
    <t>十三、交通运输支出</t>
    <phoneticPr fontId="21" type="noConversion"/>
  </si>
  <si>
    <t>十六、金融支出</t>
    <phoneticPr fontId="21" type="noConversion"/>
  </si>
  <si>
    <t>十八、住房保障支出</t>
    <phoneticPr fontId="21" type="noConversion"/>
  </si>
  <si>
    <t>十九、地方政府债务发行费用支出</t>
    <phoneticPr fontId="21" type="noConversion"/>
  </si>
  <si>
    <t>二十一、预备费</t>
    <phoneticPr fontId="21" type="noConversion"/>
  </si>
  <si>
    <t>二十二、其他支出</t>
    <phoneticPr fontId="21" type="noConversion"/>
  </si>
  <si>
    <t>科学技术支出</t>
    <phoneticPr fontId="21" type="noConversion"/>
  </si>
  <si>
    <t>商业服务业等支出</t>
    <phoneticPr fontId="21" type="noConversion"/>
  </si>
  <si>
    <t>债务付息支出</t>
    <phoneticPr fontId="21" type="noConversion"/>
  </si>
  <si>
    <t>2015年支出数</t>
    <phoneticPr fontId="21" type="noConversion"/>
  </si>
  <si>
    <t>2016年全区一般公共预算支出预计完成情况表（代编）</t>
    <phoneticPr fontId="21" type="noConversion"/>
  </si>
  <si>
    <t>　　2.地方政府债券收入</t>
    <phoneticPr fontId="21" type="noConversion"/>
  </si>
  <si>
    <r>
      <t xml:space="preserve">  　3.</t>
    </r>
    <r>
      <rPr>
        <sz val="12"/>
        <rFont val="宋体"/>
        <family val="3"/>
        <charset val="134"/>
      </rPr>
      <t>上年结余收入</t>
    </r>
    <phoneticPr fontId="21" type="noConversion"/>
  </si>
  <si>
    <r>
      <t xml:space="preserve">  　4.</t>
    </r>
    <r>
      <rPr>
        <sz val="12"/>
        <rFont val="宋体"/>
        <family val="3"/>
        <charset val="134"/>
      </rPr>
      <t>预算稳定调节基金</t>
    </r>
    <phoneticPr fontId="21" type="noConversion"/>
  </si>
  <si>
    <t>调整预算数</t>
    <phoneticPr fontId="21" type="noConversion"/>
  </si>
  <si>
    <t>表二</t>
    <phoneticPr fontId="21" type="noConversion"/>
  </si>
  <si>
    <t>表三</t>
    <phoneticPr fontId="21" type="noConversion"/>
  </si>
  <si>
    <t>表四</t>
    <phoneticPr fontId="21" type="noConversion"/>
  </si>
  <si>
    <t>表五</t>
    <phoneticPr fontId="21" type="noConversion"/>
  </si>
  <si>
    <t>表六</t>
    <phoneticPr fontId="21" type="noConversion"/>
  </si>
  <si>
    <t>表七</t>
    <phoneticPr fontId="21" type="noConversion"/>
  </si>
  <si>
    <t>表八</t>
    <phoneticPr fontId="21" type="noConversion"/>
  </si>
  <si>
    <t xml:space="preserve">    政府性基金补助收入</t>
    <phoneticPr fontId="21" type="noConversion"/>
  </si>
  <si>
    <t>基金滚存结余</t>
    <phoneticPr fontId="21" type="noConversion"/>
  </si>
  <si>
    <t>占调整预算%</t>
    <phoneticPr fontId="21" type="noConversion"/>
  </si>
  <si>
    <t>占调整预算%</t>
    <phoneticPr fontId="21" type="noConversion"/>
  </si>
  <si>
    <t>2016年三元区社会保险基金基础资料</t>
    <phoneticPr fontId="21" type="noConversion"/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</si>
</sst>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_ "/>
    <numFmt numFmtId="179" formatCode="#,##0_ "/>
    <numFmt numFmtId="180" formatCode="#,##0.000_ "/>
    <numFmt numFmtId="181" formatCode="#,##0;\-#,##0;&quot;-&quot;"/>
    <numFmt numFmtId="182" formatCode="#,##0;\(#,##0\)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\$#,##0.00;\(\$#,##0.00\)"/>
    <numFmt numFmtId="186" formatCode="\$#,##0;\(\$#,##0\)"/>
    <numFmt numFmtId="187" formatCode="_-* #,##0.0000_-;\-* #,##0.0000_-;_-* &quot;-&quot;??_-;_-@_-"/>
    <numFmt numFmtId="188" formatCode="0.0"/>
    <numFmt numFmtId="189" formatCode="0.0_ "/>
    <numFmt numFmtId="190" formatCode="&quot;$&quot;\ #,##0.00_-;[Red]&quot;$&quot;\ #,##0.00\-"/>
    <numFmt numFmtId="191" formatCode="&quot;$&quot;#,##0.00_);[Red]\(&quot;$&quot;#,##0.00\)"/>
    <numFmt numFmtId="192" formatCode="&quot;$&quot;\ #,##0_-;[Red]&quot;$&quot;\ #,##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  <numFmt numFmtId="195" formatCode="#,##0.0_);\(#,##0.0\)"/>
    <numFmt numFmtId="196" formatCode="yy\.mm\.dd"/>
    <numFmt numFmtId="197" formatCode="&quot;$&quot;#,##0_);[Red]\(&quot;$&quot;#,##0\)"/>
    <numFmt numFmtId="198" formatCode="_(&quot;$&quot;* #,##0_);_(&quot;$&quot;* \(#,##0\);_(&quot;$&quot;* &quot;-&quot;_);_(@_)"/>
    <numFmt numFmtId="199" formatCode="0_);[Red]\(0\)"/>
    <numFmt numFmtId="200" formatCode="yyyy&quot;年&quot;m&quot;月&quot;;@"/>
    <numFmt numFmtId="201" formatCode="#,##0.00_ ;\-#,##0.00;;"/>
    <numFmt numFmtId="202" formatCode="#,##0_ ;\-#,##0;;"/>
  </numFmts>
  <fonts count="73">
    <font>
      <sz val="12"/>
      <name val="宋体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b/>
      <sz val="10"/>
      <name val="宋体"/>
      <family val="3"/>
      <charset val="134"/>
    </font>
    <font>
      <sz val="10"/>
      <name val="Geneva"/>
      <family val="2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Arial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8"/>
      <name val="宋体"/>
      <family val="3"/>
      <charset val="134"/>
    </font>
    <font>
      <sz val="16"/>
      <name val="黑体"/>
      <family val="3"/>
      <charset val="134"/>
    </font>
    <font>
      <sz val="22"/>
      <name val="黑体"/>
      <family val="3"/>
      <charset val="134"/>
    </font>
    <font>
      <sz val="26"/>
      <name val="黑体"/>
      <family val="3"/>
      <charset val="134"/>
    </font>
    <font>
      <b/>
      <sz val="16"/>
      <name val="Times New Roman"/>
      <family val="1"/>
    </font>
    <font>
      <sz val="18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0">
    <xf numFmtId="0" fontId="0" fillId="0" borderId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40" fillId="0" borderId="0"/>
    <xf numFmtId="49" fontId="1" fillId="0" borderId="0" applyFont="0" applyFill="0" applyBorder="0" applyAlignment="0" applyProtection="0"/>
    <xf numFmtId="0" fontId="41" fillId="0" borderId="0"/>
    <xf numFmtId="0" fontId="33" fillId="0" borderId="0"/>
    <xf numFmtId="0" fontId="40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33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1" fillId="0" borderId="0">
      <protection locked="0"/>
    </xf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3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3" fillId="27" borderId="0" applyNumberFormat="0" applyBorder="0" applyAlignment="0" applyProtection="0"/>
    <xf numFmtId="0" fontId="42" fillId="27" borderId="0" applyNumberFormat="0" applyBorder="0" applyAlignment="0" applyProtection="0"/>
    <xf numFmtId="0" fontId="12" fillId="0" borderId="0">
      <alignment horizontal="center" wrapText="1"/>
      <protection locked="0"/>
    </xf>
    <xf numFmtId="181" fontId="5" fillId="0" borderId="0" applyFill="0" applyBorder="0" applyAlignment="0"/>
    <xf numFmtId="0" fontId="5" fillId="0" borderId="0" applyNumberForma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182" fontId="6" fillId="0" borderId="0"/>
    <xf numFmtId="17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85" fontId="6" fillId="0" borderId="0"/>
    <xf numFmtId="0" fontId="7" fillId="0" borderId="0" applyProtection="0"/>
    <xf numFmtId="186" fontId="6" fillId="0" borderId="0"/>
    <xf numFmtId="0" fontId="1" fillId="0" borderId="0"/>
    <xf numFmtId="2" fontId="7" fillId="0" borderId="0" applyProtection="0"/>
    <xf numFmtId="0" fontId="2" fillId="0" borderId="0"/>
    <xf numFmtId="0" fontId="44" fillId="21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Protection="0"/>
    <xf numFmtId="0" fontId="8" fillId="0" borderId="0" applyProtection="0"/>
    <xf numFmtId="0" fontId="44" fillId="20" borderId="3" applyNumberFormat="0" applyBorder="0" applyAlignment="0" applyProtection="0"/>
    <xf numFmtId="195" fontId="11" fillId="28" borderId="0"/>
    <xf numFmtId="195" fontId="45" fillId="29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" fillId="0" borderId="0"/>
    <xf numFmtId="37" fontId="10" fillId="0" borderId="0"/>
    <xf numFmtId="0" fontId="11" fillId="0" borderId="0"/>
    <xf numFmtId="192" fontId="2" fillId="0" borderId="0"/>
    <xf numFmtId="0" fontId="41" fillId="0" borderId="0"/>
    <xf numFmtId="14" fontId="12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46" fillId="0" borderId="4">
      <alignment horizontal="center"/>
    </xf>
    <xf numFmtId="3" fontId="1" fillId="0" borderId="0" applyFont="0" applyFill="0" applyBorder="0" applyAlignment="0" applyProtection="0"/>
    <xf numFmtId="0" fontId="1" fillId="30" borderId="0" applyNumberFormat="0" applyFont="0" applyBorder="0" applyAlignment="0" applyProtection="0"/>
    <xf numFmtId="0" fontId="13" fillId="0" borderId="0" applyNumberFormat="0" applyFill="0" applyBorder="0" applyAlignment="0" applyProtection="0"/>
    <xf numFmtId="0" fontId="47" fillId="31" borderId="5">
      <protection locked="0"/>
    </xf>
    <xf numFmtId="0" fontId="48" fillId="0" borderId="0"/>
    <xf numFmtId="0" fontId="41" fillId="0" borderId="0"/>
    <xf numFmtId="0" fontId="47" fillId="31" borderId="5">
      <protection locked="0"/>
    </xf>
    <xf numFmtId="0" fontId="47" fillId="31" borderId="5">
      <protection locked="0"/>
    </xf>
    <xf numFmtId="0" fontId="7" fillId="0" borderId="6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" fillId="0" borderId="7" applyNumberFormat="0" applyFill="0" applyProtection="0">
      <alignment horizontal="right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0" borderId="7" applyNumberFormat="0" applyFill="0" applyProtection="0">
      <alignment horizontal="center"/>
    </xf>
    <xf numFmtId="0" fontId="18" fillId="0" borderId="3">
      <alignment horizontal="distributed" vertical="center" wrapText="1"/>
    </xf>
    <xf numFmtId="0" fontId="18" fillId="0" borderId="3">
      <alignment horizontal="distributed" vertical="center" wrapText="1"/>
    </xf>
    <xf numFmtId="0" fontId="49" fillId="0" borderId="0" applyNumberFormat="0" applyFill="0" applyBorder="0" applyAlignment="0" applyProtection="0"/>
    <xf numFmtId="0" fontId="51" fillId="0" borderId="11" applyNumberFormat="0" applyFill="0" applyProtection="0">
      <alignment horizont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/>
    <xf numFmtId="0" fontId="3" fillId="0" borderId="0"/>
    <xf numFmtId="0" fontId="20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 applyBorder="0"/>
    <xf numFmtId="0" fontId="2" fillId="0" borderId="0"/>
    <xf numFmtId="0" fontId="2" fillId="0" borderId="0"/>
    <xf numFmtId="0" fontId="2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26" fillId="33" borderId="13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0" borderId="11" applyNumberFormat="0" applyFill="0" applyProtection="0">
      <alignment horizontal="left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0"/>
    <xf numFmtId="0" fontId="33" fillId="0" borderId="0" applyFont="0" applyFill="0" applyBorder="0" applyAlignment="0" applyProtection="0"/>
    <xf numFmtId="4" fontId="3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4" fillId="0" borderId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196" fontId="2" fillId="0" borderId="11" applyFill="0" applyProtection="0">
      <alignment horizontal="right"/>
    </xf>
    <xf numFmtId="0" fontId="2" fillId="0" borderId="7" applyNumberFormat="0" applyFill="0" applyProtection="0">
      <alignment horizontal="left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33" borderId="16" applyNumberFormat="0" applyAlignment="0" applyProtection="0">
      <alignment vertical="center"/>
    </xf>
    <xf numFmtId="0" fontId="36" fillId="33" borderId="16" applyNumberFormat="0" applyAlignment="0" applyProtection="0">
      <alignment vertical="center"/>
    </xf>
    <xf numFmtId="0" fontId="36" fillId="33" borderId="16" applyNumberFormat="0" applyAlignment="0" applyProtection="0">
      <alignment vertical="center"/>
    </xf>
    <xf numFmtId="0" fontId="37" fillId="7" borderId="13" applyNumberFormat="0" applyAlignment="0" applyProtection="0">
      <alignment vertical="center"/>
    </xf>
    <xf numFmtId="0" fontId="37" fillId="7" borderId="13" applyNumberFormat="0" applyAlignment="0" applyProtection="0">
      <alignment vertical="center"/>
    </xf>
    <xf numFmtId="0" fontId="37" fillId="7" borderId="13" applyNumberFormat="0" applyAlignment="0" applyProtection="0">
      <alignment vertical="center"/>
    </xf>
    <xf numFmtId="1" fontId="2" fillId="0" borderId="11" applyFill="0" applyProtection="0">
      <alignment horizontal="center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1" fontId="18" fillId="0" borderId="3">
      <alignment vertical="center"/>
      <protection locked="0"/>
    </xf>
    <xf numFmtId="0" fontId="38" fillId="0" borderId="0"/>
    <xf numFmtId="188" fontId="18" fillId="0" borderId="3">
      <alignment vertical="center"/>
      <protection locked="0"/>
    </xf>
    <xf numFmtId="188" fontId="18" fillId="0" borderId="3">
      <alignment vertical="center"/>
      <protection locked="0"/>
    </xf>
    <xf numFmtId="188" fontId="18" fillId="0" borderId="3">
      <alignment vertical="center"/>
      <protection locked="0"/>
    </xf>
    <xf numFmtId="0" fontId="2" fillId="0" borderId="0"/>
    <xf numFmtId="0" fontId="3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43" borderId="17" applyNumberFormat="0" applyFont="0" applyAlignment="0" applyProtection="0">
      <alignment vertical="center"/>
    </xf>
    <xf numFmtId="0" fontId="1" fillId="43" borderId="17" applyNumberFormat="0" applyFont="0" applyAlignment="0" applyProtection="0">
      <alignment vertical="center"/>
    </xf>
    <xf numFmtId="0" fontId="1" fillId="43" borderId="17" applyNumberFormat="0" applyFont="0" applyAlignment="0" applyProtection="0">
      <alignment vertical="center"/>
    </xf>
    <xf numFmtId="0" fontId="3" fillId="0" borderId="0">
      <alignment vertical="center"/>
    </xf>
    <xf numFmtId="0" fontId="20" fillId="0" borderId="0"/>
    <xf numFmtId="0" fontId="1" fillId="0" borderId="0"/>
  </cellStyleXfs>
  <cellXfs count="197">
    <xf numFmtId="0" fontId="0" fillId="0" borderId="0" xfId="0">
      <alignment vertical="center"/>
    </xf>
    <xf numFmtId="0" fontId="2" fillId="0" borderId="0" xfId="223"/>
    <xf numFmtId="0" fontId="33" fillId="0" borderId="0" xfId="223" applyFont="1"/>
    <xf numFmtId="0" fontId="57" fillId="0" borderId="3" xfId="223" applyFont="1" applyBorder="1" applyAlignment="1">
      <alignment horizontal="center" vertical="center"/>
    </xf>
    <xf numFmtId="0" fontId="57" fillId="0" borderId="3" xfId="223" applyFont="1" applyBorder="1" applyAlignment="1">
      <alignment horizontal="center"/>
    </xf>
    <xf numFmtId="0" fontId="20" fillId="0" borderId="0" xfId="223" applyFont="1"/>
    <xf numFmtId="0" fontId="20" fillId="0" borderId="3" xfId="223" applyFont="1" applyBorder="1"/>
    <xf numFmtId="0" fontId="20" fillId="0" borderId="0" xfId="223" applyFont="1" applyAlignment="1">
      <alignment vertical="center"/>
    </xf>
    <xf numFmtId="0" fontId="18" fillId="0" borderId="7" xfId="223" applyFont="1" applyBorder="1" applyAlignment="1">
      <alignment horizontal="right" vertical="center"/>
    </xf>
    <xf numFmtId="0" fontId="18" fillId="0" borderId="3" xfId="223" applyFont="1" applyBorder="1" applyAlignment="1">
      <alignment horizontal="right" vertical="center"/>
    </xf>
    <xf numFmtId="0" fontId="18" fillId="0" borderId="3" xfId="1" applyFont="1" applyBorder="1" applyAlignment="1">
      <alignment horizontal="right" vertical="center"/>
    </xf>
    <xf numFmtId="0" fontId="1" fillId="0" borderId="0" xfId="225" applyFont="1" applyAlignment="1">
      <alignment vertical="center"/>
    </xf>
    <xf numFmtId="0" fontId="66" fillId="0" borderId="0" xfId="225" applyFont="1" applyAlignment="1">
      <alignment horizontal="center" vertical="center"/>
    </xf>
    <xf numFmtId="0" fontId="1" fillId="0" borderId="3" xfId="225" applyFont="1" applyBorder="1" applyAlignment="1">
      <alignment horizontal="center"/>
    </xf>
    <xf numFmtId="0" fontId="57" fillId="0" borderId="3" xfId="225" applyFont="1" applyBorder="1" applyAlignment="1">
      <alignment horizontal="left" vertical="center" wrapText="1"/>
    </xf>
    <xf numFmtId="0" fontId="20" fillId="0" borderId="0" xfId="225" applyFont="1" applyBorder="1" applyAlignment="1">
      <alignment horizontal="center" vertical="center" wrapText="1"/>
    </xf>
    <xf numFmtId="0" fontId="57" fillId="0" borderId="3" xfId="225" applyFont="1" applyBorder="1" applyAlignment="1">
      <alignment horizontal="left" vertical="center" wrapText="1" indent="1"/>
    </xf>
    <xf numFmtId="0" fontId="39" fillId="0" borderId="0" xfId="225" applyFont="1" applyBorder="1" applyAlignment="1">
      <alignment horizontal="center" vertical="center" wrapText="1"/>
    </xf>
    <xf numFmtId="0" fontId="1" fillId="0" borderId="3" xfId="225" applyFont="1" applyBorder="1" applyAlignment="1">
      <alignment horizontal="left" vertical="center" wrapText="1" indent="2"/>
    </xf>
    <xf numFmtId="0" fontId="20" fillId="0" borderId="0" xfId="225" applyFont="1" applyAlignment="1">
      <alignment horizontal="center" vertical="center" wrapText="1"/>
    </xf>
    <xf numFmtId="0" fontId="39" fillId="0" borderId="0" xfId="225" applyFont="1" applyAlignment="1">
      <alignment horizontal="center" vertical="center" wrapText="1"/>
    </xf>
    <xf numFmtId="3" fontId="1" fillId="0" borderId="3" xfId="225" applyNumberFormat="1" applyFont="1" applyBorder="1" applyAlignment="1">
      <alignment horizontal="left" vertical="center" wrapText="1"/>
    </xf>
    <xf numFmtId="0" fontId="1" fillId="0" borderId="3" xfId="225" applyFont="1" applyBorder="1" applyAlignment="1">
      <alignment vertical="center"/>
    </xf>
    <xf numFmtId="3" fontId="1" fillId="0" borderId="3" xfId="225" applyNumberFormat="1" applyFont="1" applyBorder="1" applyAlignment="1">
      <alignment vertical="center"/>
    </xf>
    <xf numFmtId="1" fontId="1" fillId="0" borderId="3" xfId="225" applyNumberFormat="1" applyFont="1" applyBorder="1" applyAlignment="1">
      <alignment vertical="center"/>
    </xf>
    <xf numFmtId="178" fontId="18" fillId="0" borderId="3" xfId="225" applyNumberFormat="1" applyFont="1" applyBorder="1" applyAlignment="1">
      <alignment horizontal="right" vertical="center"/>
    </xf>
    <xf numFmtId="1" fontId="1" fillId="0" borderId="3" xfId="225" applyNumberFormat="1" applyFont="1" applyFill="1" applyBorder="1" applyAlignment="1">
      <alignment vertical="center"/>
    </xf>
    <xf numFmtId="0" fontId="1" fillId="0" borderId="3" xfId="223" applyFont="1" applyBorder="1"/>
    <xf numFmtId="0" fontId="1" fillId="0" borderId="3" xfId="223" applyFont="1" applyBorder="1" applyAlignment="1">
      <alignment horizontal="left" indent="2"/>
    </xf>
    <xf numFmtId="0" fontId="1" fillId="0" borderId="3" xfId="223" applyFont="1" applyBorder="1" applyAlignment="1">
      <alignment vertical="center"/>
    </xf>
    <xf numFmtId="0" fontId="1" fillId="0" borderId="3" xfId="223" applyFont="1" applyBorder="1" applyAlignment="1">
      <alignment horizontal="center"/>
    </xf>
    <xf numFmtId="0" fontId="2" fillId="0" borderId="0" xfId="226"/>
    <xf numFmtId="0" fontId="1" fillId="0" borderId="0" xfId="226" applyFont="1" applyAlignment="1">
      <alignment vertical="center"/>
    </xf>
    <xf numFmtId="0" fontId="1" fillId="0" borderId="3" xfId="226" applyFont="1" applyBorder="1" applyAlignment="1">
      <alignment horizontal="center"/>
    </xf>
    <xf numFmtId="1" fontId="1" fillId="0" borderId="3" xfId="226" applyNumberFormat="1" applyFont="1" applyBorder="1"/>
    <xf numFmtId="1" fontId="1" fillId="0" borderId="3" xfId="226" applyNumberFormat="1" applyFont="1" applyBorder="1" applyAlignment="1">
      <alignment horizontal="left"/>
    </xf>
    <xf numFmtId="0" fontId="1" fillId="0" borderId="3" xfId="226" applyFont="1" applyBorder="1" applyAlignment="1">
      <alignment horizontal="left"/>
    </xf>
    <xf numFmtId="0" fontId="1" fillId="0" borderId="3" xfId="6" applyFont="1" applyFill="1" applyBorder="1" applyAlignment="1" applyProtection="1">
      <alignment vertical="center"/>
      <protection locked="0"/>
    </xf>
    <xf numFmtId="3" fontId="1" fillId="0" borderId="3" xfId="226" applyNumberFormat="1" applyFont="1" applyBorder="1" applyAlignment="1">
      <alignment vertical="center"/>
    </xf>
    <xf numFmtId="3" fontId="1" fillId="0" borderId="3" xfId="226" applyNumberFormat="1" applyFont="1" applyBorder="1" applyAlignment="1">
      <alignment horizontal="center" vertical="center"/>
    </xf>
    <xf numFmtId="14" fontId="2" fillId="0" borderId="0" xfId="226" applyNumberFormat="1"/>
    <xf numFmtId="49" fontId="33" fillId="0" borderId="0" xfId="226" applyNumberFormat="1" applyFont="1"/>
    <xf numFmtId="0" fontId="20" fillId="0" borderId="0" xfId="222" applyFont="1" applyFill="1" applyAlignment="1">
      <alignment horizontal="center" vertical="center"/>
    </xf>
    <xf numFmtId="0" fontId="20" fillId="0" borderId="0" xfId="222" applyFont="1" applyFill="1">
      <alignment vertical="center"/>
    </xf>
    <xf numFmtId="0" fontId="1" fillId="0" borderId="0" xfId="222" applyFont="1" applyFill="1" applyBorder="1" applyAlignment="1">
      <alignment horizontal="left" vertical="center" wrapText="1"/>
    </xf>
    <xf numFmtId="0" fontId="20" fillId="0" borderId="0" xfId="222" applyFont="1" applyFill="1" applyBorder="1" applyAlignment="1">
      <alignment horizontal="center" vertical="center"/>
    </xf>
    <xf numFmtId="0" fontId="1" fillId="0" borderId="0" xfId="222" applyFont="1" applyFill="1" applyBorder="1" applyAlignment="1">
      <alignment horizontal="center" vertical="center" wrapText="1"/>
    </xf>
    <xf numFmtId="0" fontId="57" fillId="0" borderId="3" xfId="222" applyFont="1" applyFill="1" applyBorder="1" applyAlignment="1">
      <alignment horizontal="center" vertical="center" wrapText="1"/>
    </xf>
    <xf numFmtId="0" fontId="39" fillId="0" borderId="0" xfId="222" applyFont="1" applyFill="1" applyAlignment="1">
      <alignment horizontal="center" vertical="center" wrapText="1"/>
    </xf>
    <xf numFmtId="0" fontId="1" fillId="0" borderId="3" xfId="222" applyFont="1" applyFill="1" applyBorder="1" applyAlignment="1">
      <alignment horizontal="left" vertical="center" wrapText="1"/>
    </xf>
    <xf numFmtId="0" fontId="2" fillId="0" borderId="0" xfId="222" applyFont="1" applyFill="1" applyAlignment="1">
      <alignment horizontal="center" vertical="center"/>
    </xf>
    <xf numFmtId="0" fontId="2" fillId="0" borderId="0" xfId="222" applyFont="1" applyFill="1">
      <alignment vertical="center"/>
    </xf>
    <xf numFmtId="0" fontId="1" fillId="0" borderId="18" xfId="222" applyFont="1" applyFill="1" applyBorder="1" applyAlignment="1">
      <alignment horizontal="left" vertical="center" wrapText="1"/>
    </xf>
    <xf numFmtId="179" fontId="3" fillId="0" borderId="3" xfId="222" applyNumberFormat="1" applyFont="1" applyFill="1" applyBorder="1" applyAlignment="1">
      <alignment horizontal="right" vertical="center"/>
    </xf>
    <xf numFmtId="0" fontId="18" fillId="0" borderId="3" xfId="222" applyFont="1" applyBorder="1" applyAlignment="1">
      <alignment horizontal="right" vertical="center"/>
    </xf>
    <xf numFmtId="0" fontId="57" fillId="0" borderId="18" xfId="222" applyFont="1" applyFill="1" applyBorder="1" applyAlignment="1">
      <alignment horizontal="left" vertical="center"/>
    </xf>
    <xf numFmtId="0" fontId="13" fillId="0" borderId="0" xfId="222" applyFont="1" applyFill="1" applyAlignment="1">
      <alignment horizontal="center" vertical="center"/>
    </xf>
    <xf numFmtId="0" fontId="13" fillId="0" borderId="0" xfId="222" applyFont="1" applyFill="1">
      <alignment vertical="center"/>
    </xf>
    <xf numFmtId="0" fontId="1" fillId="0" borderId="18" xfId="222" applyFont="1" applyFill="1" applyBorder="1" applyAlignment="1">
      <alignment horizontal="left" vertical="center"/>
    </xf>
    <xf numFmtId="0" fontId="57" fillId="0" borderId="19" xfId="222" applyFont="1" applyFill="1" applyBorder="1" applyAlignment="1">
      <alignment horizontal="left" vertical="center"/>
    </xf>
    <xf numFmtId="0" fontId="1" fillId="0" borderId="20" xfId="222" applyFont="1" applyFill="1" applyBorder="1" applyAlignment="1">
      <alignment horizontal="left" vertical="center"/>
    </xf>
    <xf numFmtId="0" fontId="1" fillId="0" borderId="0" xfId="221" applyFont="1" applyAlignment="1">
      <alignment vertical="center"/>
    </xf>
    <xf numFmtId="0" fontId="61" fillId="0" borderId="0" xfId="221" applyFont="1" applyAlignment="1">
      <alignment horizontal="center"/>
    </xf>
    <xf numFmtId="0" fontId="1" fillId="0" borderId="0" xfId="228" applyFont="1" applyFill="1"/>
    <xf numFmtId="0" fontId="20" fillId="0" borderId="0" xfId="228" applyNumberFormat="1" applyFont="1" applyFill="1" applyAlignment="1">
      <alignment vertical="center"/>
    </xf>
    <xf numFmtId="0" fontId="20" fillId="0" borderId="0" xfId="228" applyFont="1" applyFill="1" applyAlignment="1">
      <alignment vertical="center"/>
    </xf>
    <xf numFmtId="0" fontId="20" fillId="0" borderId="0" xfId="228" applyFont="1" applyFill="1" applyAlignment="1">
      <alignment horizontal="right" vertical="center"/>
    </xf>
    <xf numFmtId="0" fontId="1" fillId="0" borderId="0" xfId="228" applyFont="1" applyFill="1" applyAlignment="1">
      <alignment vertical="center"/>
    </xf>
    <xf numFmtId="0" fontId="1" fillId="0" borderId="7" xfId="228" applyFont="1" applyFill="1" applyBorder="1" applyAlignment="1">
      <alignment horizontal="center" vertical="center" wrapText="1"/>
    </xf>
    <xf numFmtId="0" fontId="1" fillId="0" borderId="7" xfId="228" applyFont="1" applyFill="1" applyBorder="1" applyAlignment="1">
      <alignment horizontal="center" vertical="center"/>
    </xf>
    <xf numFmtId="0" fontId="1" fillId="0" borderId="0" xfId="228" applyFont="1" applyFill="1" applyAlignment="1">
      <alignment horizontal="center" vertical="center"/>
    </xf>
    <xf numFmtId="0" fontId="1" fillId="0" borderId="3" xfId="228" applyFont="1" applyFill="1" applyBorder="1" applyAlignment="1">
      <alignment horizontal="left" vertical="center" wrapText="1"/>
    </xf>
    <xf numFmtId="0" fontId="1" fillId="0" borderId="3" xfId="228" applyFont="1" applyFill="1" applyBorder="1" applyAlignment="1">
      <alignment horizontal="center" vertical="center" wrapText="1"/>
    </xf>
    <xf numFmtId="178" fontId="18" fillId="0" borderId="3" xfId="225" applyNumberFormat="1" applyFont="1" applyBorder="1" applyAlignment="1">
      <alignment horizontal="right" vertical="center" wrapText="1"/>
    </xf>
    <xf numFmtId="189" fontId="18" fillId="0" borderId="3" xfId="225" applyNumberFormat="1" applyFont="1" applyBorder="1" applyAlignment="1">
      <alignment horizontal="right" vertical="center" wrapText="1"/>
    </xf>
    <xf numFmtId="178" fontId="18" fillId="0" borderId="3" xfId="0" applyNumberFormat="1" applyFont="1" applyFill="1" applyBorder="1" applyAlignment="1">
      <alignment horizontal="right" vertical="center" wrapText="1"/>
    </xf>
    <xf numFmtId="178" fontId="18" fillId="0" borderId="3" xfId="225" applyNumberFormat="1" applyFont="1" applyFill="1" applyBorder="1" applyAlignment="1">
      <alignment horizontal="right" vertical="center" wrapText="1"/>
    </xf>
    <xf numFmtId="178" fontId="18" fillId="0" borderId="3" xfId="0" applyNumberFormat="1" applyFont="1" applyFill="1" applyBorder="1" applyAlignment="1">
      <alignment horizontal="right" vertical="center"/>
    </xf>
    <xf numFmtId="0" fontId="18" fillId="0" borderId="3" xfId="226" applyFont="1" applyBorder="1" applyAlignment="1">
      <alignment vertical="center"/>
    </xf>
    <xf numFmtId="189" fontId="18" fillId="0" borderId="3" xfId="226" applyNumberFormat="1" applyFont="1" applyBorder="1" applyAlignment="1">
      <alignment vertical="center"/>
    </xf>
    <xf numFmtId="178" fontId="18" fillId="0" borderId="3" xfId="226" applyNumberFormat="1" applyFont="1" applyBorder="1" applyAlignment="1">
      <alignment vertical="center"/>
    </xf>
    <xf numFmtId="0" fontId="18" fillId="0" borderId="0" xfId="226" applyFont="1" applyAlignment="1"/>
    <xf numFmtId="0" fontId="18" fillId="0" borderId="3" xfId="226" applyFont="1" applyFill="1" applyBorder="1" applyAlignment="1">
      <alignment vertical="center"/>
    </xf>
    <xf numFmtId="0" fontId="18" fillId="0" borderId="3" xfId="226" applyFont="1" applyBorder="1" applyAlignment="1"/>
    <xf numFmtId="199" fontId="18" fillId="0" borderId="3" xfId="225" applyNumberFormat="1" applyFont="1" applyFill="1" applyBorder="1" applyAlignment="1">
      <alignment horizontal="right"/>
    </xf>
    <xf numFmtId="199" fontId="18" fillId="0" borderId="3" xfId="219" applyNumberFormat="1" applyFont="1" applyBorder="1" applyAlignment="1">
      <alignment horizontal="right" vertical="center"/>
    </xf>
    <xf numFmtId="199" fontId="18" fillId="0" borderId="3" xfId="225" applyNumberFormat="1" applyFont="1" applyBorder="1" applyAlignment="1">
      <alignment horizontal="right" vertical="center"/>
    </xf>
    <xf numFmtId="178" fontId="18" fillId="0" borderId="3" xfId="225" applyNumberFormat="1" applyFont="1" applyFill="1" applyBorder="1" applyAlignment="1">
      <alignment horizontal="right"/>
    </xf>
    <xf numFmtId="178" fontId="18" fillId="0" borderId="3" xfId="220" applyNumberFormat="1" applyFont="1" applyFill="1" applyBorder="1" applyAlignment="1">
      <alignment horizontal="right" vertical="center"/>
    </xf>
    <xf numFmtId="178" fontId="18" fillId="0" borderId="3" xfId="225" applyNumberFormat="1" applyFont="1" applyFill="1" applyBorder="1" applyAlignment="1">
      <alignment horizontal="right" vertical="center"/>
    </xf>
    <xf numFmtId="199" fontId="18" fillId="44" borderId="3" xfId="227" applyNumberFormat="1" applyFont="1" applyFill="1" applyBorder="1" applyAlignment="1" applyProtection="1">
      <alignment horizontal="right" vertical="center"/>
      <protection locked="0"/>
    </xf>
    <xf numFmtId="199" fontId="18" fillId="0" borderId="3" xfId="220" applyNumberFormat="1" applyFont="1" applyFill="1" applyBorder="1" applyAlignment="1">
      <alignment horizontal="right" vertical="center"/>
    </xf>
    <xf numFmtId="178" fontId="18" fillId="0" borderId="3" xfId="226" applyNumberFormat="1" applyFont="1" applyFill="1" applyBorder="1" applyAlignment="1" applyProtection="1">
      <alignment vertical="center"/>
    </xf>
    <xf numFmtId="178" fontId="18" fillId="0" borderId="21" xfId="226" applyNumberFormat="1" applyFont="1" applyFill="1" applyBorder="1" applyAlignment="1" applyProtection="1">
      <alignment vertical="center"/>
    </xf>
    <xf numFmtId="3" fontId="18" fillId="0" borderId="7" xfId="226" applyNumberFormat="1" applyFont="1" applyFill="1" applyBorder="1" applyAlignment="1" applyProtection="1">
      <alignment vertical="center"/>
    </xf>
    <xf numFmtId="178" fontId="18" fillId="0" borderId="7" xfId="226" applyNumberFormat="1" applyFont="1" applyFill="1" applyBorder="1" applyAlignment="1" applyProtection="1">
      <alignment vertical="center"/>
    </xf>
    <xf numFmtId="0" fontId="18" fillId="0" borderId="3" xfId="224" applyFont="1" applyBorder="1" applyAlignment="1">
      <alignment horizontal="right" vertical="center"/>
    </xf>
    <xf numFmtId="0" fontId="18" fillId="0" borderId="3" xfId="222" applyNumberFormat="1" applyFont="1" applyFill="1" applyBorder="1" applyAlignment="1">
      <alignment horizontal="right" vertical="center"/>
    </xf>
    <xf numFmtId="0" fontId="3" fillId="0" borderId="3" xfId="222" applyNumberFormat="1" applyFont="1" applyFill="1" applyBorder="1" applyAlignment="1">
      <alignment horizontal="right" vertical="center"/>
    </xf>
    <xf numFmtId="0" fontId="3" fillId="0" borderId="22" xfId="222" applyNumberFormat="1" applyFont="1" applyFill="1" applyBorder="1" applyAlignment="1">
      <alignment horizontal="right" vertical="center"/>
    </xf>
    <xf numFmtId="0" fontId="3" fillId="0" borderId="23" xfId="222" applyNumberFormat="1" applyFont="1" applyFill="1" applyBorder="1" applyAlignment="1">
      <alignment horizontal="right" vertical="center"/>
    </xf>
    <xf numFmtId="0" fontId="18" fillId="0" borderId="3" xfId="219" applyNumberFormat="1" applyFont="1" applyBorder="1" applyAlignment="1">
      <alignment horizontal="right" vertical="center"/>
    </xf>
    <xf numFmtId="0" fontId="1" fillId="0" borderId="3" xfId="6" applyFont="1" applyFill="1" applyBorder="1" applyAlignment="1" applyProtection="1">
      <alignment horizontal="left" vertical="center"/>
      <protection locked="0"/>
    </xf>
    <xf numFmtId="3" fontId="1" fillId="0" borderId="3" xfId="226" applyNumberFormat="1" applyFont="1" applyBorder="1" applyAlignment="1">
      <alignment horizontal="left" vertical="center"/>
    </xf>
    <xf numFmtId="1" fontId="1" fillId="0" borderId="3" xfId="226" applyNumberFormat="1" applyFont="1" applyBorder="1" applyAlignment="1"/>
    <xf numFmtId="0" fontId="20" fillId="0" borderId="0" xfId="226" applyFont="1"/>
    <xf numFmtId="0" fontId="1" fillId="0" borderId="0" xfId="226" applyFont="1"/>
    <xf numFmtId="0" fontId="1" fillId="0" borderId="0" xfId="223" applyFont="1"/>
    <xf numFmtId="0" fontId="1" fillId="0" borderId="0" xfId="222" applyFont="1" applyFill="1">
      <alignment vertical="center"/>
    </xf>
    <xf numFmtId="0" fontId="0" fillId="0" borderId="3" xfId="225" applyFont="1" applyBorder="1" applyAlignment="1">
      <alignment horizontal="left" vertical="center" wrapText="1" indent="2"/>
    </xf>
    <xf numFmtId="0" fontId="67" fillId="0" borderId="3" xfId="223" applyFont="1" applyBorder="1" applyAlignment="1">
      <alignment horizontal="left" indent="2"/>
    </xf>
    <xf numFmtId="0" fontId="67" fillId="0" borderId="3" xfId="223" applyFont="1" applyBorder="1" applyAlignment="1">
      <alignment horizontal="left" vertical="center" indent="2"/>
    </xf>
    <xf numFmtId="0" fontId="0" fillId="44" borderId="3" xfId="225" applyNumberFormat="1" applyFont="1" applyFill="1" applyBorder="1" applyAlignment="1" applyProtection="1">
      <alignment horizontal="left" vertical="center"/>
    </xf>
    <xf numFmtId="1" fontId="0" fillId="0" borderId="3" xfId="225" applyNumberFormat="1" applyFont="1" applyBorder="1" applyAlignment="1">
      <alignment vertical="center"/>
    </xf>
    <xf numFmtId="0" fontId="68" fillId="0" borderId="3" xfId="223" applyFont="1" applyBorder="1" applyAlignment="1">
      <alignment horizontal="left" indent="2"/>
    </xf>
    <xf numFmtId="0" fontId="1" fillId="0" borderId="0" xfId="193" applyFont="1"/>
    <xf numFmtId="0" fontId="20" fillId="0" borderId="0" xfId="193" applyFont="1"/>
    <xf numFmtId="0" fontId="20" fillId="0" borderId="0" xfId="193" applyFont="1" applyAlignment="1">
      <alignment horizontal="center"/>
    </xf>
    <xf numFmtId="0" fontId="20" fillId="0" borderId="0" xfId="193" applyNumberFormat="1" applyFont="1" applyFill="1" applyBorder="1" applyAlignment="1" applyProtection="1"/>
    <xf numFmtId="0" fontId="71" fillId="0" borderId="0" xfId="193" applyNumberFormat="1" applyFont="1" applyFill="1" applyBorder="1" applyAlignment="1" applyProtection="1">
      <alignment horizontal="right" vertical="center"/>
    </xf>
    <xf numFmtId="0" fontId="43" fillId="0" borderId="3" xfId="193" applyNumberFormat="1" applyFont="1" applyFill="1" applyBorder="1" applyAlignment="1" applyProtection="1">
      <alignment horizontal="center" vertical="center" wrapText="1"/>
    </xf>
    <xf numFmtId="0" fontId="43" fillId="0" borderId="3" xfId="193" applyNumberFormat="1" applyFont="1" applyFill="1" applyBorder="1" applyAlignment="1" applyProtection="1">
      <alignment horizontal="left" vertical="center" wrapText="1"/>
    </xf>
    <xf numFmtId="178" fontId="3" fillId="0" borderId="3" xfId="193" applyNumberFormat="1" applyFont="1" applyFill="1" applyBorder="1" applyAlignment="1" applyProtection="1">
      <alignment horizontal="right" vertical="center" wrapText="1"/>
    </xf>
    <xf numFmtId="189" fontId="3" fillId="0" borderId="3" xfId="193" applyNumberFormat="1" applyFont="1" applyFill="1" applyBorder="1" applyAlignment="1" applyProtection="1">
      <alignment horizontal="right" vertical="center" wrapText="1"/>
    </xf>
    <xf numFmtId="0" fontId="1" fillId="0" borderId="3" xfId="193" applyFont="1" applyFill="1" applyBorder="1" applyAlignment="1">
      <alignment horizontal="center" vertical="center" wrapText="1"/>
    </xf>
    <xf numFmtId="178" fontId="72" fillId="0" borderId="3" xfId="193" applyNumberFormat="1" applyFont="1" applyFill="1" applyBorder="1" applyAlignment="1" applyProtection="1">
      <alignment horizontal="right" vertical="center" wrapText="1"/>
    </xf>
    <xf numFmtId="4" fontId="43" fillId="0" borderId="0" xfId="317" applyNumberFormat="1" applyFont="1">
      <alignment vertical="center"/>
    </xf>
    <xf numFmtId="0" fontId="1" fillId="0" borderId="0" xfId="193" applyFont="1" applyAlignment="1">
      <alignment horizontal="center"/>
    </xf>
    <xf numFmtId="4" fontId="71" fillId="0" borderId="0" xfId="317" applyNumberFormat="1" applyFont="1">
      <alignment vertical="center"/>
    </xf>
    <xf numFmtId="0" fontId="1" fillId="0" borderId="0" xfId="318" applyFont="1" applyFill="1"/>
    <xf numFmtId="0" fontId="20" fillId="0" borderId="0" xfId="318" applyFill="1"/>
    <xf numFmtId="0" fontId="20" fillId="0" borderId="0" xfId="318" applyFill="1" applyAlignment="1">
      <alignment horizontal="center"/>
    </xf>
    <xf numFmtId="0" fontId="20" fillId="0" borderId="0" xfId="199" applyFont="1" applyFill="1" applyBorder="1" applyAlignment="1">
      <alignment horizontal="left" vertical="center" wrapText="1"/>
    </xf>
    <xf numFmtId="0" fontId="39" fillId="0" borderId="0" xfId="199" applyFont="1" applyFill="1" applyBorder="1" applyAlignment="1">
      <alignment horizontal="center" vertical="center" wrapText="1"/>
    </xf>
    <xf numFmtId="0" fontId="20" fillId="0" borderId="0" xfId="199" applyFont="1" applyFill="1">
      <alignment vertical="center"/>
    </xf>
    <xf numFmtId="0" fontId="20" fillId="0" borderId="0" xfId="199" applyFont="1" applyFill="1" applyAlignment="1">
      <alignment horizontal="center" vertical="center"/>
    </xf>
    <xf numFmtId="0" fontId="1" fillId="0" borderId="0" xfId="199" applyFont="1" applyFill="1">
      <alignment vertical="center"/>
    </xf>
    <xf numFmtId="0" fontId="1" fillId="0" borderId="27" xfId="199" applyNumberFormat="1" applyFont="1" applyFill="1" applyBorder="1" applyAlignment="1" applyProtection="1">
      <alignment horizontal="center" vertical="center" wrapText="1"/>
    </xf>
    <xf numFmtId="0" fontId="1" fillId="0" borderId="27" xfId="199" applyNumberFormat="1" applyFont="1" applyFill="1" applyBorder="1" applyAlignment="1" applyProtection="1">
      <alignment horizontal="center" vertical="center"/>
    </xf>
    <xf numFmtId="0" fontId="57" fillId="0" borderId="0" xfId="318" applyFont="1" applyFill="1"/>
    <xf numFmtId="0" fontId="18" fillId="0" borderId="27" xfId="199" applyNumberFormat="1" applyFont="1" applyFill="1" applyBorder="1" applyAlignment="1" applyProtection="1">
      <alignment horizontal="left" vertical="center" wrapText="1"/>
    </xf>
    <xf numFmtId="0" fontId="18" fillId="0" borderId="27" xfId="199" applyNumberFormat="1" applyFont="1" applyFill="1" applyBorder="1" applyAlignment="1" applyProtection="1">
      <alignment horizontal="center" vertical="center"/>
    </xf>
    <xf numFmtId="0" fontId="18" fillId="0" borderId="27" xfId="199" applyNumberFormat="1" applyFont="1" applyFill="1" applyBorder="1" applyAlignment="1" applyProtection="1">
      <alignment horizontal="center" vertical="center" wrapText="1"/>
    </xf>
    <xf numFmtId="201" fontId="18" fillId="0" borderId="27" xfId="199" applyNumberFormat="1" applyFont="1" applyFill="1" applyBorder="1" applyAlignment="1" applyProtection="1">
      <alignment horizontal="center" vertical="center"/>
    </xf>
    <xf numFmtId="202" fontId="18" fillId="0" borderId="27" xfId="199" applyNumberFormat="1" applyFont="1" applyFill="1" applyBorder="1" applyAlignment="1" applyProtection="1">
      <alignment horizontal="right" vertical="center"/>
    </xf>
    <xf numFmtId="0" fontId="18" fillId="0" borderId="27" xfId="199" applyNumberFormat="1" applyFont="1" applyFill="1" applyBorder="1" applyAlignment="1" applyProtection="1">
      <alignment vertical="center"/>
    </xf>
    <xf numFmtId="202" fontId="18" fillId="0" borderId="27" xfId="199" applyNumberFormat="1" applyFont="1" applyFill="1" applyBorder="1" applyAlignment="1" applyProtection="1">
      <alignment horizontal="center" vertical="center"/>
    </xf>
    <xf numFmtId="0" fontId="3" fillId="0" borderId="27" xfId="199" applyNumberFormat="1" applyFont="1" applyFill="1" applyBorder="1" applyAlignment="1" applyProtection="1">
      <alignment vertical="center"/>
    </xf>
    <xf numFmtId="178" fontId="18" fillId="0" borderId="27" xfId="199" applyNumberFormat="1" applyFont="1" applyFill="1" applyBorder="1" applyAlignment="1" applyProtection="1">
      <alignment horizontal="right" vertical="center"/>
    </xf>
    <xf numFmtId="0" fontId="18" fillId="0" borderId="27" xfId="199" applyNumberFormat="1" applyFont="1" applyFill="1" applyBorder="1" applyAlignment="1" applyProtection="1">
      <alignment vertical="center" wrapText="1"/>
    </xf>
    <xf numFmtId="201" fontId="18" fillId="0" borderId="27" xfId="199" applyNumberFormat="1" applyFont="1" applyFill="1" applyBorder="1" applyAlignment="1" applyProtection="1">
      <alignment horizontal="right" vertical="center"/>
    </xf>
    <xf numFmtId="0" fontId="65" fillId="0" borderId="0" xfId="226" applyFont="1" applyAlignment="1">
      <alignment horizontal="center"/>
    </xf>
    <xf numFmtId="0" fontId="65" fillId="0" borderId="0" xfId="226" applyFont="1" applyAlignment="1">
      <alignment horizontal="center" vertical="center"/>
    </xf>
    <xf numFmtId="0" fontId="0" fillId="0" borderId="18" xfId="222" applyFont="1" applyFill="1" applyBorder="1" applyAlignment="1">
      <alignment horizontal="left" vertical="center"/>
    </xf>
    <xf numFmtId="0" fontId="56" fillId="0" borderId="0" xfId="221" applyFont="1" applyAlignment="1">
      <alignment horizontal="distributed"/>
    </xf>
    <xf numFmtId="57" fontId="56" fillId="0" borderId="0" xfId="221" applyNumberFormat="1" applyFont="1" applyAlignment="1">
      <alignment horizontal="center"/>
    </xf>
    <xf numFmtId="0" fontId="57" fillId="0" borderId="0" xfId="221" applyFont="1" applyAlignment="1">
      <alignment horizontal="center"/>
    </xf>
    <xf numFmtId="0" fontId="62" fillId="0" borderId="0" xfId="221" applyFont="1" applyAlignment="1">
      <alignment horizontal="center"/>
    </xf>
    <xf numFmtId="0" fontId="63" fillId="0" borderId="0" xfId="221" applyFont="1" applyAlignment="1">
      <alignment horizontal="center"/>
    </xf>
    <xf numFmtId="0" fontId="64" fillId="0" borderId="0" xfId="221" applyFont="1" applyAlignment="1">
      <alignment horizontal="center"/>
    </xf>
    <xf numFmtId="0" fontId="65" fillId="0" borderId="0" xfId="225" applyFont="1" applyAlignment="1">
      <alignment horizontal="center" vertical="center"/>
    </xf>
    <xf numFmtId="0" fontId="1" fillId="0" borderId="24" xfId="225" applyFont="1" applyBorder="1" applyAlignment="1">
      <alignment horizontal="center" vertical="center"/>
    </xf>
    <xf numFmtId="0" fontId="1" fillId="0" borderId="3" xfId="225" applyFont="1" applyBorder="1" applyAlignment="1">
      <alignment horizontal="center" vertical="center"/>
    </xf>
    <xf numFmtId="0" fontId="1" fillId="0" borderId="3" xfId="225" applyFont="1" applyBorder="1" applyAlignment="1">
      <alignment horizontal="center" vertical="center" wrapText="1"/>
    </xf>
    <xf numFmtId="0" fontId="0" fillId="0" borderId="3" xfId="225" applyFont="1" applyBorder="1" applyAlignment="1">
      <alignment horizontal="center" vertical="center"/>
    </xf>
    <xf numFmtId="0" fontId="33" fillId="0" borderId="3" xfId="225" applyFont="1" applyBorder="1" applyAlignment="1">
      <alignment horizontal="center" vertical="center" wrapText="1"/>
    </xf>
    <xf numFmtId="0" fontId="65" fillId="0" borderId="0" xfId="226" applyFont="1" applyAlignment="1">
      <alignment horizontal="center"/>
    </xf>
    <xf numFmtId="0" fontId="1" fillId="0" borderId="24" xfId="226" applyFont="1" applyBorder="1" applyAlignment="1">
      <alignment horizontal="center" vertical="center"/>
    </xf>
    <xf numFmtId="0" fontId="1" fillId="0" borderId="21" xfId="226" applyFont="1" applyBorder="1" applyAlignment="1">
      <alignment horizontal="center" vertical="center" wrapText="1"/>
    </xf>
    <xf numFmtId="0" fontId="1" fillId="0" borderId="7" xfId="226" applyFont="1" applyBorder="1" applyAlignment="1">
      <alignment horizontal="center" vertical="center" wrapText="1"/>
    </xf>
    <xf numFmtId="0" fontId="0" fillId="0" borderId="3" xfId="226" applyFont="1" applyBorder="1" applyAlignment="1">
      <alignment horizontal="center" vertical="center"/>
    </xf>
    <xf numFmtId="0" fontId="1" fillId="0" borderId="3" xfId="226" applyFont="1" applyBorder="1" applyAlignment="1">
      <alignment horizontal="center" vertical="center"/>
    </xf>
    <xf numFmtId="0" fontId="0" fillId="0" borderId="21" xfId="226" applyFont="1" applyFill="1" applyBorder="1" applyAlignment="1">
      <alignment horizontal="center" vertical="center" wrapText="1"/>
    </xf>
    <xf numFmtId="0" fontId="1" fillId="0" borderId="7" xfId="226" applyFont="1" applyFill="1" applyBorder="1" applyAlignment="1">
      <alignment horizontal="center" vertical="center" wrapText="1"/>
    </xf>
    <xf numFmtId="0" fontId="65" fillId="0" borderId="0" xfId="226" applyFont="1" applyAlignment="1">
      <alignment horizontal="center" vertical="center"/>
    </xf>
    <xf numFmtId="0" fontId="1" fillId="0" borderId="21" xfId="226" applyFont="1" applyFill="1" applyBorder="1" applyAlignment="1">
      <alignment horizontal="center" vertical="center" wrapText="1"/>
    </xf>
    <xf numFmtId="0" fontId="65" fillId="0" borderId="0" xfId="223" applyFont="1" applyAlignment="1">
      <alignment horizontal="center"/>
    </xf>
    <xf numFmtId="0" fontId="65" fillId="0" borderId="0" xfId="222" applyFont="1" applyFill="1" applyAlignment="1">
      <alignment horizontal="center" vertical="center"/>
    </xf>
    <xf numFmtId="0" fontId="60" fillId="0" borderId="0" xfId="228" applyFont="1" applyFill="1" applyAlignment="1">
      <alignment horizontal="center"/>
    </xf>
    <xf numFmtId="200" fontId="20" fillId="0" borderId="0" xfId="228" applyNumberFormat="1" applyFont="1" applyFill="1" applyBorder="1" applyAlignment="1">
      <alignment horizontal="center" vertical="center"/>
    </xf>
    <xf numFmtId="0" fontId="57" fillId="0" borderId="3" xfId="228" applyFont="1" applyFill="1" applyBorder="1" applyAlignment="1">
      <alignment horizontal="center" vertical="center" wrapText="1"/>
    </xf>
    <xf numFmtId="0" fontId="43" fillId="0" borderId="3" xfId="193" applyNumberFormat="1" applyFont="1" applyFill="1" applyBorder="1" applyAlignment="1" applyProtection="1">
      <alignment horizontal="center" vertical="center" wrapText="1"/>
    </xf>
    <xf numFmtId="0" fontId="43" fillId="0" borderId="21" xfId="193" applyNumberFormat="1" applyFont="1" applyFill="1" applyBorder="1" applyAlignment="1" applyProtection="1">
      <alignment horizontal="center" vertical="center" wrapText="1"/>
    </xf>
    <xf numFmtId="0" fontId="43" fillId="0" borderId="5" xfId="193" applyNumberFormat="1" applyFont="1" applyFill="1" applyBorder="1" applyAlignment="1" applyProtection="1">
      <alignment horizontal="center" vertical="center" wrapText="1"/>
    </xf>
    <xf numFmtId="0" fontId="43" fillId="0" borderId="7" xfId="193" applyNumberFormat="1" applyFont="1" applyFill="1" applyBorder="1" applyAlignment="1" applyProtection="1">
      <alignment horizontal="center" vertical="center" wrapText="1"/>
    </xf>
    <xf numFmtId="0" fontId="69" fillId="0" borderId="0" xfId="193" applyNumberFormat="1" applyFont="1" applyFill="1" applyBorder="1" applyAlignment="1" applyProtection="1">
      <alignment horizontal="center" vertical="center"/>
    </xf>
    <xf numFmtId="0" fontId="70" fillId="0" borderId="0" xfId="193" applyNumberFormat="1" applyFont="1" applyFill="1" applyBorder="1" applyAlignment="1" applyProtection="1">
      <alignment horizontal="center" vertical="center"/>
    </xf>
    <xf numFmtId="0" fontId="20" fillId="0" borderId="24" xfId="193" applyNumberFormat="1" applyFont="1" applyFill="1" applyBorder="1" applyAlignment="1" applyProtection="1">
      <alignment horizontal="left"/>
    </xf>
    <xf numFmtId="0" fontId="20" fillId="0" borderId="0" xfId="193" applyFont="1" applyBorder="1" applyAlignment="1">
      <alignment horizontal="center"/>
    </xf>
    <xf numFmtId="0" fontId="57" fillId="0" borderId="3" xfId="193" applyNumberFormat="1" applyFont="1" applyFill="1" applyBorder="1" applyAlignment="1" applyProtection="1">
      <alignment horizontal="center" vertical="center"/>
    </xf>
    <xf numFmtId="0" fontId="57" fillId="0" borderId="25" xfId="193" applyNumberFormat="1" applyFont="1" applyFill="1" applyBorder="1" applyAlignment="1" applyProtection="1">
      <alignment horizontal="center" vertical="center"/>
    </xf>
    <xf numFmtId="0" fontId="57" fillId="0" borderId="2" xfId="193" applyNumberFormat="1" applyFont="1" applyFill="1" applyBorder="1" applyAlignment="1" applyProtection="1">
      <alignment horizontal="center" vertical="center"/>
    </xf>
    <xf numFmtId="0" fontId="57" fillId="0" borderId="26" xfId="193" applyNumberFormat="1" applyFont="1" applyFill="1" applyBorder="1" applyAlignment="1" applyProtection="1">
      <alignment horizontal="center" vertical="center"/>
    </xf>
    <xf numFmtId="0" fontId="55" fillId="0" borderId="3" xfId="193" applyNumberFormat="1" applyFont="1" applyFill="1" applyBorder="1" applyAlignment="1" applyProtection="1">
      <alignment horizontal="center" vertical="center" wrapText="1"/>
    </xf>
    <xf numFmtId="0" fontId="1" fillId="0" borderId="3" xfId="193" applyFont="1" applyBorder="1" applyAlignment="1">
      <alignment horizontal="center" vertical="center" wrapText="1"/>
    </xf>
    <xf numFmtId="0" fontId="65" fillId="0" borderId="0" xfId="318" applyNumberFormat="1" applyFont="1" applyFill="1" applyBorder="1" applyAlignment="1" applyProtection="1">
      <alignment horizontal="center" vertical="center" wrapText="1"/>
    </xf>
    <xf numFmtId="0" fontId="1" fillId="0" borderId="3" xfId="226" applyFont="1" applyBorder="1" applyAlignment="1">
      <alignment horizontal="center" wrapText="1"/>
    </xf>
  </cellXfs>
  <cellStyles count="320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4" xfId="4"/>
    <cellStyle name="?鹎%U龡&amp;H齲_x0001_C铣_x0014__x0007__x0001__x0001__2014年预算执行情况" xfId="5"/>
    <cellStyle name="?鹎%U龡&amp;H齲_x0001_C铣_x0014__x0007__x0001__x0001__2015年预算执行情况定(1)" xfId="6"/>
    <cellStyle name="_20100326高清市院遂宁检察院1080P配置清单26日改" xfId="7"/>
    <cellStyle name="_2015年追加" xfId="8"/>
    <cellStyle name="_Book1" xfId="9"/>
    <cellStyle name="_Book1_1" xfId="10"/>
    <cellStyle name="_Book1_2" xfId="11"/>
    <cellStyle name="_Book1_3" xfId="12"/>
    <cellStyle name="_ET_STYLE_NoName_00_" xfId="13"/>
    <cellStyle name="_ET_STYLE_NoName_00__Book1" xfId="14"/>
    <cellStyle name="_ET_STYLE_NoName_00__Book1_1" xfId="15"/>
    <cellStyle name="_ET_STYLE_NoName_00__Sheet3" xfId="16"/>
    <cellStyle name="_ET_STYLE_NoName_00__原始表" xfId="17"/>
    <cellStyle name="_ET_STYLE_NoName_00__原始表_1" xfId="18"/>
    <cellStyle name="_弱电系统设备配置报价清单" xfId="19"/>
    <cellStyle name="0,0_x000d_&#10;NA_x000d_&#10;" xfId="20"/>
    <cellStyle name="20% - 强调文字颜色 1" xfId="21" builtinId="30" customBuiltin="1"/>
    <cellStyle name="20% - 强调文字颜色 1 2" xfId="22"/>
    <cellStyle name="20% - 强调文字颜色 1 3" xfId="23"/>
    <cellStyle name="20% - 强调文字颜色 2" xfId="24" builtinId="34" customBuiltin="1"/>
    <cellStyle name="20% - 强调文字颜色 2 2" xfId="25"/>
    <cellStyle name="20% - 强调文字颜色 2 3" xfId="26"/>
    <cellStyle name="20% - 强调文字颜色 3" xfId="27" builtinId="38" customBuiltin="1"/>
    <cellStyle name="20% - 强调文字颜色 3 2" xfId="28"/>
    <cellStyle name="20% - 强调文字颜色 3 3" xfId="29"/>
    <cellStyle name="20% - 强调文字颜色 4" xfId="30" builtinId="42" customBuiltin="1"/>
    <cellStyle name="20% - 强调文字颜色 4 2" xfId="31"/>
    <cellStyle name="20% - 强调文字颜色 4 3" xfId="32"/>
    <cellStyle name="20% - 强调文字颜色 5" xfId="33" builtinId="46" customBuiltin="1"/>
    <cellStyle name="20% - 强调文字颜色 5 2" xfId="34"/>
    <cellStyle name="20% - 强调文字颜色 5 3" xfId="35"/>
    <cellStyle name="20% - 强调文字颜色 6" xfId="36" builtinId="50" customBuiltin="1"/>
    <cellStyle name="20% - 强调文字颜色 6 2" xfId="37"/>
    <cellStyle name="20% - 强调文字颜色 6 3" xfId="38"/>
    <cellStyle name="40% - 强调文字颜色 1" xfId="39" builtinId="31" customBuiltin="1"/>
    <cellStyle name="40% - 强调文字颜色 1 2" xfId="40"/>
    <cellStyle name="40% - 强调文字颜色 1 3" xfId="41"/>
    <cellStyle name="40% - 强调文字颜色 2" xfId="42" builtinId="35" customBuiltin="1"/>
    <cellStyle name="40% - 强调文字颜色 2 2" xfId="43"/>
    <cellStyle name="40% - 强调文字颜色 2 3" xfId="44"/>
    <cellStyle name="40% - 强调文字颜色 3" xfId="45" builtinId="39" customBuiltin="1"/>
    <cellStyle name="40% - 强调文字颜色 3 2" xfId="46"/>
    <cellStyle name="40% - 强调文字颜色 3 3" xfId="47"/>
    <cellStyle name="40% - 强调文字颜色 4" xfId="48" builtinId="43" customBuiltin="1"/>
    <cellStyle name="40% - 强调文字颜色 4 2" xfId="49"/>
    <cellStyle name="40% - 强调文字颜色 4 3" xfId="50"/>
    <cellStyle name="40% - 强调文字颜色 5" xfId="51" builtinId="47" customBuiltin="1"/>
    <cellStyle name="40% - 强调文字颜色 5 2" xfId="52"/>
    <cellStyle name="40% - 强调文字颜色 5 3" xfId="53"/>
    <cellStyle name="40% - 强调文字颜色 6" xfId="54" builtinId="51" customBuiltin="1"/>
    <cellStyle name="40% - 强调文字颜色 6 2" xfId="55"/>
    <cellStyle name="40% - 强调文字颜色 6 3" xfId="56"/>
    <cellStyle name="60% - 强调文字颜色 1" xfId="57" builtinId="32" customBuiltin="1"/>
    <cellStyle name="60% - 强调文字颜色 1 2" xfId="58"/>
    <cellStyle name="60% - 强调文字颜色 1 3" xfId="59"/>
    <cellStyle name="60% - 强调文字颜色 2" xfId="60" builtinId="36" customBuiltin="1"/>
    <cellStyle name="60% - 强调文字颜色 2 2" xfId="61"/>
    <cellStyle name="60% - 强调文字颜色 2 3" xfId="62"/>
    <cellStyle name="60% - 强调文字颜色 3" xfId="63" builtinId="40" customBuiltin="1"/>
    <cellStyle name="60% - 强调文字颜色 3 2" xfId="64"/>
    <cellStyle name="60% - 强调文字颜色 3 3" xfId="65"/>
    <cellStyle name="60% - 强调文字颜色 4" xfId="66" builtinId="44" customBuiltin="1"/>
    <cellStyle name="60% - 强调文字颜色 4 2" xfId="67"/>
    <cellStyle name="60% - 强调文字颜色 4 3" xfId="68"/>
    <cellStyle name="60% - 强调文字颜色 5" xfId="69" builtinId="48" customBuiltin="1"/>
    <cellStyle name="60% - 强调文字颜色 5 2" xfId="70"/>
    <cellStyle name="60% - 强调文字颜色 5 3" xfId="71"/>
    <cellStyle name="60% - 强调文字颜色 6" xfId="72" builtinId="52" customBuiltin="1"/>
    <cellStyle name="60% - 强调文字颜色 6 2" xfId="73"/>
    <cellStyle name="60% - 强调文字颜色 6 3" xfId="74"/>
    <cellStyle name="6mal" xfId="75"/>
    <cellStyle name="Accent1" xfId="76"/>
    <cellStyle name="Accent1 - 20%" xfId="77"/>
    <cellStyle name="Accent1 - 40%" xfId="78"/>
    <cellStyle name="Accent1 - 60%" xfId="79"/>
    <cellStyle name="Accent2" xfId="80"/>
    <cellStyle name="Accent2 - 20%" xfId="81"/>
    <cellStyle name="Accent2 - 40%" xfId="82"/>
    <cellStyle name="Accent2 - 60%" xfId="83"/>
    <cellStyle name="Accent3" xfId="84"/>
    <cellStyle name="Accent3 - 20%" xfId="85"/>
    <cellStyle name="Accent3 - 40%" xfId="86"/>
    <cellStyle name="Accent3 - 60%" xfId="87"/>
    <cellStyle name="Accent4" xfId="88"/>
    <cellStyle name="Accent4 - 20%" xfId="89"/>
    <cellStyle name="Accent4 - 40%" xfId="90"/>
    <cellStyle name="Accent4 - 60%" xfId="91"/>
    <cellStyle name="Accent5" xfId="92"/>
    <cellStyle name="Accent5 - 20%" xfId="93"/>
    <cellStyle name="Accent5 - 40%" xfId="94"/>
    <cellStyle name="Accent5 - 60%" xfId="95"/>
    <cellStyle name="Accent6" xfId="96"/>
    <cellStyle name="Accent6 - 20%" xfId="97"/>
    <cellStyle name="Accent6 - 40%" xfId="98"/>
    <cellStyle name="Accent6 - 60%" xfId="99"/>
    <cellStyle name="args.style" xfId="100"/>
    <cellStyle name="Calc Currency (0)" xfId="101"/>
    <cellStyle name="ColLevel_0" xfId="102"/>
    <cellStyle name="Comma [0]" xfId="103"/>
    <cellStyle name="comma zerodec" xfId="104"/>
    <cellStyle name="Comma_!!!GO" xfId="105"/>
    <cellStyle name="Currency [0]" xfId="106"/>
    <cellStyle name="Currency_!!!GO" xfId="107"/>
    <cellStyle name="Currency1" xfId="108"/>
    <cellStyle name="Date" xfId="109"/>
    <cellStyle name="Dollar (zero dec)" xfId="110"/>
    <cellStyle name="e鯪9Y_x000b_" xfId="111"/>
    <cellStyle name="Fixed" xfId="112"/>
    <cellStyle name="gcd" xfId="113"/>
    <cellStyle name="Grey" xfId="114"/>
    <cellStyle name="Header1" xfId="115"/>
    <cellStyle name="Header2" xfId="116"/>
    <cellStyle name="HEADING1" xfId="117"/>
    <cellStyle name="HEADING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illiers_!!!GO" xfId="125"/>
    <cellStyle name="Moneda [0]_96 Risk" xfId="126"/>
    <cellStyle name="Moneda_96 Risk" xfId="127"/>
    <cellStyle name="Mon閠aire [0]_!!!GO" xfId="128"/>
    <cellStyle name="Mon閠aire_!!!GO" xfId="129"/>
    <cellStyle name="New Times Roman" xfId="130"/>
    <cellStyle name="no dec" xfId="131"/>
    <cellStyle name="Norma,_laroux_4_营业在建 (2)_E21" xfId="132"/>
    <cellStyle name="Normal - Style1" xfId="133"/>
    <cellStyle name="Normal_!!!GO" xfId="134"/>
    <cellStyle name="per.style" xfId="135"/>
    <cellStyle name="Percent [2]" xfId="136"/>
    <cellStyle name="Percent_!!!GO" xfId="137"/>
    <cellStyle name="Pourcentage_pldt" xfId="138"/>
    <cellStyle name="PSChar" xfId="139"/>
    <cellStyle name="PSDate" xfId="140"/>
    <cellStyle name="PSDec" xfId="141"/>
    <cellStyle name="PSHeading" xfId="142"/>
    <cellStyle name="PSInt" xfId="143"/>
    <cellStyle name="PSSpacer" xfId="144"/>
    <cellStyle name="RowLevel_0" xfId="145"/>
    <cellStyle name="sstot" xfId="146"/>
    <cellStyle name="Standard_AREAS" xfId="147"/>
    <cellStyle name="Style 1" xfId="148"/>
    <cellStyle name="t" xfId="149"/>
    <cellStyle name="t_HVAC Equipment (3)" xfId="150"/>
    <cellStyle name="Total" xfId="151"/>
    <cellStyle name="百分比 2" xfId="152"/>
    <cellStyle name="百分比 2 2" xfId="153"/>
    <cellStyle name="百分比 3" xfId="154"/>
    <cellStyle name="百分比 4" xfId="155"/>
    <cellStyle name="百分比 5" xfId="156"/>
    <cellStyle name="百分比 6" xfId="157"/>
    <cellStyle name="百分比 7" xfId="158"/>
    <cellStyle name="捠壿 [0.00]_Region Orders (2)" xfId="159"/>
    <cellStyle name="捠壿_Region Orders (2)" xfId="160"/>
    <cellStyle name="编号" xfId="161"/>
    <cellStyle name="标题" xfId="162" builtinId="15" customBuiltin="1"/>
    <cellStyle name="标题 1" xfId="163" builtinId="16" customBuiltin="1"/>
    <cellStyle name="标题 1 2" xfId="164"/>
    <cellStyle name="标题 1 3" xfId="165"/>
    <cellStyle name="标题 2" xfId="166" builtinId="17" customBuiltin="1"/>
    <cellStyle name="标题 2 2" xfId="167"/>
    <cellStyle name="标题 2 3" xfId="168"/>
    <cellStyle name="标题 3" xfId="169" builtinId="18" customBuiltin="1"/>
    <cellStyle name="标题 3 2" xfId="170"/>
    <cellStyle name="标题 3 3" xfId="171"/>
    <cellStyle name="标题 4" xfId="172" builtinId="19" customBuiltin="1"/>
    <cellStyle name="标题 4 2" xfId="173"/>
    <cellStyle name="标题 4 3" xfId="174"/>
    <cellStyle name="标题 5" xfId="175"/>
    <cellStyle name="标题 5 2" xfId="176"/>
    <cellStyle name="标题 5_20141128报预算处再修改稿：2015年省级社会保险基金预算表" xfId="177"/>
    <cellStyle name="标题1" xfId="178"/>
    <cellStyle name="表标题" xfId="179"/>
    <cellStyle name="表标题 2" xfId="180"/>
    <cellStyle name="表标题_2015年全区预算收支表(定)" xfId="181"/>
    <cellStyle name="部门" xfId="182"/>
    <cellStyle name="差" xfId="183" builtinId="27" customBuiltin="1"/>
    <cellStyle name="差 2" xfId="184"/>
    <cellStyle name="差 3" xfId="185"/>
    <cellStyle name="差_2015年全区预算收支表(定)" xfId="186"/>
    <cellStyle name="差_Book1" xfId="187"/>
    <cellStyle name="常规" xfId="0" builtinId="0"/>
    <cellStyle name="常规 10" xfId="188"/>
    <cellStyle name="常规 11" xfId="189"/>
    <cellStyle name="常规 12" xfId="190"/>
    <cellStyle name="常规 12 2" xfId="191"/>
    <cellStyle name="常规 12_20141128报预算处再修改稿：2015年省级社会保险基金预算表" xfId="192"/>
    <cellStyle name="常规 13" xfId="193"/>
    <cellStyle name="常规 14" xfId="194"/>
    <cellStyle name="常规 15" xfId="195"/>
    <cellStyle name="常规 16" xfId="319"/>
    <cellStyle name="常规 17" xfId="196"/>
    <cellStyle name="常规 19" xfId="197"/>
    <cellStyle name="常规 2" xfId="198"/>
    <cellStyle name="常规 2 2" xfId="199"/>
    <cellStyle name="常规 2 2 2 6" xfId="200"/>
    <cellStyle name="常规 2 3" xfId="201"/>
    <cellStyle name="常规 2 4" xfId="202"/>
    <cellStyle name="常规 2_2015年全区预算收支表(定)" xfId="203"/>
    <cellStyle name="常规 20" xfId="204"/>
    <cellStyle name="常规 21" xfId="205"/>
    <cellStyle name="常规 3" xfId="206"/>
    <cellStyle name="常规 3 2" xfId="207"/>
    <cellStyle name="常规 3_2015年全区预算收支表(定)" xfId="208"/>
    <cellStyle name="常规 4" xfId="209"/>
    <cellStyle name="常规 4 2" xfId="210"/>
    <cellStyle name="常规 4 2 2" xfId="211"/>
    <cellStyle name="常规 4_2015年全区预算收支表(定)" xfId="212"/>
    <cellStyle name="常规 5" xfId="213"/>
    <cellStyle name="常规 6" xfId="214"/>
    <cellStyle name="常规 6 2" xfId="215"/>
    <cellStyle name="常规 7" xfId="216"/>
    <cellStyle name="常规 8" xfId="217"/>
    <cellStyle name="常规 9" xfId="218"/>
    <cellStyle name="常规_2009年预算安排表" xfId="219"/>
    <cellStyle name="常规_2011预计正" xfId="220"/>
    <cellStyle name="常规_2014年预算执行情况定" xfId="221"/>
    <cellStyle name="常规_2015年社会保险基金预算_三元区" xfId="318"/>
    <cellStyle name="常规_2015年预算表按11%" xfId="222"/>
    <cellStyle name="常规_2015年预算草案(10 %）" xfId="223"/>
    <cellStyle name="常规_2015年预算草案(10 %）_1" xfId="224"/>
    <cellStyle name="常规_2015年预算执行情况定" xfId="225"/>
    <cellStyle name="常规_2015年预算执行情况定(1)" xfId="226"/>
    <cellStyle name="常规_exceltmp1" xfId="227"/>
    <cellStyle name="常规_梅列区国有资本经营预算表台江国有林场" xfId="228"/>
    <cellStyle name="常规_社会保险基金预算（表三终稿1.12）" xfId="317"/>
    <cellStyle name="超级链接" xfId="229"/>
    <cellStyle name="超级链接 2" xfId="230"/>
    <cellStyle name="分级显示列_1_Book1" xfId="231"/>
    <cellStyle name="分级显示行_1_Book1" xfId="232"/>
    <cellStyle name="好" xfId="233" builtinId="26" customBuiltin="1"/>
    <cellStyle name="好 2" xfId="234"/>
    <cellStyle name="好 3" xfId="235"/>
    <cellStyle name="好_2015年全区预算收支表(定)" xfId="236"/>
    <cellStyle name="好_Book1" xfId="237"/>
    <cellStyle name="后继超级链接" xfId="238"/>
    <cellStyle name="后继超级链接 2" xfId="239"/>
    <cellStyle name="汇总" xfId="240" builtinId="25" customBuiltin="1"/>
    <cellStyle name="汇总 2" xfId="241"/>
    <cellStyle name="汇总 3" xfId="242"/>
    <cellStyle name="计算" xfId="243" builtinId="22" customBuiltin="1"/>
    <cellStyle name="计算 2" xfId="244"/>
    <cellStyle name="计算 3" xfId="245"/>
    <cellStyle name="检查单元格" xfId="246" builtinId="23" customBuiltin="1"/>
    <cellStyle name="检查单元格 2" xfId="247"/>
    <cellStyle name="检查单元格 3" xfId="248"/>
    <cellStyle name="解释性文本" xfId="249" builtinId="53" customBuiltin="1"/>
    <cellStyle name="解释性文本 2" xfId="250"/>
    <cellStyle name="解释性文本 3" xfId="251"/>
    <cellStyle name="借出原因" xfId="252"/>
    <cellStyle name="警告文本" xfId="253" builtinId="11" customBuiltin="1"/>
    <cellStyle name="警告文本 2" xfId="254"/>
    <cellStyle name="警告文本 3" xfId="255"/>
    <cellStyle name="链接单元格" xfId="256" builtinId="24" customBuiltin="1"/>
    <cellStyle name="链接单元格 2" xfId="257"/>
    <cellStyle name="链接单元格 3" xfId="258"/>
    <cellStyle name="霓付 [0]_laroux" xfId="259"/>
    <cellStyle name="霓付_laroux" xfId="260"/>
    <cellStyle name="烹拳 [0]_laroux" xfId="261"/>
    <cellStyle name="烹拳_laroux" xfId="262"/>
    <cellStyle name="普通_97-917" xfId="263"/>
    <cellStyle name="千分位[0]_BT (2)" xfId="264"/>
    <cellStyle name="千分位_97-917" xfId="265"/>
    <cellStyle name="千位[0]_ 方正PC" xfId="266"/>
    <cellStyle name="千位_ 方正PC" xfId="267"/>
    <cellStyle name="千位分隔 2" xfId="268"/>
    <cellStyle name="钎霖_laroux" xfId="269"/>
    <cellStyle name="强调 1" xfId="270"/>
    <cellStyle name="强调 2" xfId="271"/>
    <cellStyle name="强调 3" xfId="272"/>
    <cellStyle name="强调文字颜色 1" xfId="273" builtinId="29" customBuiltin="1"/>
    <cellStyle name="强调文字颜色 1 2" xfId="274"/>
    <cellStyle name="强调文字颜色 1 3" xfId="275"/>
    <cellStyle name="强调文字颜色 2" xfId="276" builtinId="33" customBuiltin="1"/>
    <cellStyle name="强调文字颜色 2 2" xfId="277"/>
    <cellStyle name="强调文字颜色 2 3" xfId="278"/>
    <cellStyle name="强调文字颜色 3" xfId="279" builtinId="37" customBuiltin="1"/>
    <cellStyle name="强调文字颜色 3 2" xfId="280"/>
    <cellStyle name="强调文字颜色 3 3" xfId="281"/>
    <cellStyle name="强调文字颜色 4" xfId="282" builtinId="41" customBuiltin="1"/>
    <cellStyle name="强调文字颜色 4 2" xfId="283"/>
    <cellStyle name="强调文字颜色 4 3" xfId="284"/>
    <cellStyle name="强调文字颜色 5" xfId="285" builtinId="45" customBuiltin="1"/>
    <cellStyle name="强调文字颜色 5 2" xfId="286"/>
    <cellStyle name="强调文字颜色 5 3" xfId="287"/>
    <cellStyle name="强调文字颜色 6" xfId="288" builtinId="49" customBuiltin="1"/>
    <cellStyle name="强调文字颜色 6 2" xfId="289"/>
    <cellStyle name="强调文字颜色 6 3" xfId="290"/>
    <cellStyle name="日期" xfId="291"/>
    <cellStyle name="商品名称" xfId="292"/>
    <cellStyle name="适中" xfId="293" builtinId="28" customBuiltin="1"/>
    <cellStyle name="适中 2" xfId="294"/>
    <cellStyle name="适中 3" xfId="295"/>
    <cellStyle name="输出" xfId="296" builtinId="21" customBuiltin="1"/>
    <cellStyle name="输出 2" xfId="297"/>
    <cellStyle name="输出 3" xfId="298"/>
    <cellStyle name="输入" xfId="299" builtinId="20" customBuiltin="1"/>
    <cellStyle name="输入 2" xfId="300"/>
    <cellStyle name="输入 3" xfId="301"/>
    <cellStyle name="数量" xfId="302"/>
    <cellStyle name="数字" xfId="303"/>
    <cellStyle name="数字 2" xfId="304"/>
    <cellStyle name="数字_2015年预算表按11%" xfId="305"/>
    <cellStyle name="未定义" xfId="306"/>
    <cellStyle name="小数" xfId="307"/>
    <cellStyle name="小数 2" xfId="308"/>
    <cellStyle name="小数_2015年预算表按11%" xfId="309"/>
    <cellStyle name="样式 1" xfId="310"/>
    <cellStyle name="昗弨_Pacific Region P&amp;L" xfId="311"/>
    <cellStyle name="寘嬫愗傝 [0.00]_Region Orders (2)" xfId="312"/>
    <cellStyle name="寘嬫愗傝_Region Orders (2)" xfId="313"/>
    <cellStyle name="注释" xfId="314" builtinId="10" customBuiltin="1"/>
    <cellStyle name="注释 2" xfId="315"/>
    <cellStyle name="注释 3" xfId="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workbookViewId="0">
      <selection activeCell="D25" sqref="D25"/>
    </sheetView>
  </sheetViews>
  <sheetFormatPr defaultRowHeight="14.25"/>
  <cols>
    <col min="1" max="16384" width="9" style="61"/>
  </cols>
  <sheetData>
    <row r="1" spans="2:8">
      <c r="G1" s="156" t="s">
        <v>75</v>
      </c>
      <c r="H1" s="156"/>
    </row>
    <row r="4" spans="2:8" ht="20.25">
      <c r="B4" s="62"/>
    </row>
    <row r="7" spans="2:8" ht="27">
      <c r="D7" s="157" t="s">
        <v>76</v>
      </c>
      <c r="E7" s="157"/>
      <c r="F7" s="157"/>
    </row>
    <row r="10" spans="2:8" ht="33.75">
      <c r="C10" s="158" t="s">
        <v>125</v>
      </c>
      <c r="D10" s="158"/>
      <c r="E10" s="158"/>
      <c r="F10" s="158"/>
      <c r="G10" s="158"/>
    </row>
    <row r="12" spans="2:8" ht="20.25">
      <c r="C12" s="159"/>
      <c r="D12" s="159"/>
      <c r="E12" s="159"/>
      <c r="F12" s="159"/>
      <c r="G12" s="159"/>
    </row>
    <row r="33" spans="4:6" ht="22.5">
      <c r="D33" s="154" t="s">
        <v>77</v>
      </c>
      <c r="E33" s="154"/>
      <c r="F33" s="154"/>
    </row>
    <row r="35" spans="4:6" ht="22.5">
      <c r="D35" s="155">
        <v>42708</v>
      </c>
      <c r="E35" s="155"/>
      <c r="F35" s="155"/>
    </row>
  </sheetData>
  <mergeCells count="6">
    <mergeCell ref="D33:F33"/>
    <mergeCell ref="D35:F35"/>
    <mergeCell ref="G1:H1"/>
    <mergeCell ref="D7:F7"/>
    <mergeCell ref="C10:G10"/>
    <mergeCell ref="C12:G12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Zeros="0" workbookViewId="0">
      <pane xSplit="1" ySplit="15" topLeftCell="B16" activePane="bottomRight" state="frozen"/>
      <selection activeCell="B56" sqref="B56"/>
      <selection pane="topRight" activeCell="B56" sqref="B56"/>
      <selection pane="bottomLeft" activeCell="B56" sqref="B56"/>
      <selection pane="bottomRight" activeCell="G5" sqref="G5:G6"/>
    </sheetView>
  </sheetViews>
  <sheetFormatPr defaultRowHeight="14.25"/>
  <cols>
    <col min="1" max="1" width="30.625" style="11" customWidth="1"/>
    <col min="2" max="2" width="10.375" style="11" customWidth="1"/>
    <col min="3" max="5" width="10.125" style="11" customWidth="1"/>
    <col min="6" max="6" width="8.875" style="11" customWidth="1"/>
    <col min="7" max="7" width="9.625" style="11" customWidth="1"/>
    <col min="8" max="16384" width="9" style="11"/>
  </cols>
  <sheetData>
    <row r="1" spans="1:7" ht="23.25" customHeight="1">
      <c r="A1" s="11" t="s">
        <v>124</v>
      </c>
    </row>
    <row r="2" spans="1:7" ht="22.5">
      <c r="A2" s="160" t="s">
        <v>176</v>
      </c>
      <c r="B2" s="160"/>
      <c r="C2" s="160"/>
      <c r="D2" s="160"/>
      <c r="E2" s="160"/>
      <c r="F2" s="160"/>
      <c r="G2" s="160"/>
    </row>
    <row r="3" spans="1:7" ht="18.75">
      <c r="A3" s="12"/>
      <c r="B3" s="12"/>
      <c r="C3" s="12"/>
      <c r="D3" s="12"/>
      <c r="E3" s="12"/>
      <c r="F3" s="12"/>
      <c r="G3" s="12"/>
    </row>
    <row r="4" spans="1:7">
      <c r="F4" s="161" t="s">
        <v>0</v>
      </c>
      <c r="G4" s="161"/>
    </row>
    <row r="5" spans="1:7" ht="22.5" customHeight="1">
      <c r="A5" s="162" t="s">
        <v>3</v>
      </c>
      <c r="B5" s="163" t="s">
        <v>126</v>
      </c>
      <c r="C5" s="164" t="s">
        <v>177</v>
      </c>
      <c r="D5" s="162"/>
      <c r="E5" s="162" t="s">
        <v>127</v>
      </c>
      <c r="F5" s="162"/>
      <c r="G5" s="165" t="s">
        <v>128</v>
      </c>
    </row>
    <row r="6" spans="1:7" ht="27.75" customHeight="1">
      <c r="A6" s="162"/>
      <c r="B6" s="163"/>
      <c r="C6" s="13" t="s">
        <v>129</v>
      </c>
      <c r="D6" s="13" t="s">
        <v>130</v>
      </c>
      <c r="E6" s="13" t="s">
        <v>131</v>
      </c>
      <c r="F6" s="13" t="s">
        <v>132</v>
      </c>
      <c r="G6" s="165"/>
    </row>
    <row r="7" spans="1:7" s="15" customFormat="1" ht="18" customHeight="1">
      <c r="A7" s="14" t="s">
        <v>133</v>
      </c>
      <c r="B7" s="73">
        <f>B8+B14</f>
        <v>57973</v>
      </c>
      <c r="C7" s="73">
        <f>C8+C14</f>
        <v>48889</v>
      </c>
      <c r="D7" s="74">
        <f t="shared" ref="D7:D40" si="0">C7/B7*100</f>
        <v>84.330636675693853</v>
      </c>
      <c r="E7" s="101">
        <f t="shared" ref="E7:E40" si="1">C7-G7</f>
        <v>-4949</v>
      </c>
      <c r="F7" s="74">
        <f t="shared" ref="F7:F40" si="2">E7/G7*100</f>
        <v>-9.1923919907871756</v>
      </c>
      <c r="G7" s="84">
        <f>G8+G14</f>
        <v>53838</v>
      </c>
    </row>
    <row r="8" spans="1:7" s="17" customFormat="1" ht="18" customHeight="1">
      <c r="A8" s="16" t="s">
        <v>134</v>
      </c>
      <c r="B8" s="73">
        <f>SUM(B9:B12)</f>
        <v>15323</v>
      </c>
      <c r="C8" s="73">
        <f>SUM(C9:C12)</f>
        <v>13821</v>
      </c>
      <c r="D8" s="74">
        <f t="shared" si="0"/>
        <v>90.197741956535921</v>
      </c>
      <c r="E8" s="101">
        <f t="shared" si="1"/>
        <v>602</v>
      </c>
      <c r="F8" s="74">
        <f t="shared" si="2"/>
        <v>4.5540509872153718</v>
      </c>
      <c r="G8" s="84">
        <f>SUM(G9:G12)</f>
        <v>13219</v>
      </c>
    </row>
    <row r="9" spans="1:7" s="19" customFormat="1" ht="18" customHeight="1">
      <c r="A9" s="18" t="s">
        <v>135</v>
      </c>
      <c r="B9" s="75">
        <v>7878</v>
      </c>
      <c r="C9" s="73">
        <v>8456</v>
      </c>
      <c r="D9" s="74">
        <f t="shared" si="0"/>
        <v>107.33688753490733</v>
      </c>
      <c r="E9" s="101">
        <f t="shared" si="1"/>
        <v>929</v>
      </c>
      <c r="F9" s="74">
        <f t="shared" si="2"/>
        <v>12.342234622027368</v>
      </c>
      <c r="G9" s="84">
        <v>7527</v>
      </c>
    </row>
    <row r="10" spans="1:7" s="19" customFormat="1" ht="18" customHeight="1">
      <c r="A10" s="18" t="s">
        <v>136</v>
      </c>
      <c r="B10" s="75">
        <v>2</v>
      </c>
      <c r="C10" s="73">
        <v>2</v>
      </c>
      <c r="D10" s="74">
        <f t="shared" si="0"/>
        <v>100</v>
      </c>
      <c r="E10" s="101">
        <f t="shared" si="1"/>
        <v>0</v>
      </c>
      <c r="F10" s="74">
        <f t="shared" si="2"/>
        <v>0</v>
      </c>
      <c r="G10" s="84">
        <v>2</v>
      </c>
    </row>
    <row r="11" spans="1:7" s="19" customFormat="1" ht="18" customHeight="1">
      <c r="A11" s="18" t="s">
        <v>137</v>
      </c>
      <c r="B11" s="75">
        <v>5261</v>
      </c>
      <c r="C11" s="73">
        <v>3827</v>
      </c>
      <c r="D11" s="74">
        <f t="shared" si="0"/>
        <v>72.742824558068804</v>
      </c>
      <c r="E11" s="101">
        <f t="shared" si="1"/>
        <v>-274</v>
      </c>
      <c r="F11" s="74">
        <f t="shared" si="2"/>
        <v>-6.6812972445744938</v>
      </c>
      <c r="G11" s="84">
        <v>4101</v>
      </c>
    </row>
    <row r="12" spans="1:7" s="19" customFormat="1" ht="18" customHeight="1">
      <c r="A12" s="18" t="s">
        <v>138</v>
      </c>
      <c r="B12" s="75">
        <v>2182</v>
      </c>
      <c r="C12" s="73">
        <v>1536</v>
      </c>
      <c r="D12" s="74">
        <f t="shared" si="0"/>
        <v>70.394133822181487</v>
      </c>
      <c r="E12" s="101">
        <f t="shared" si="1"/>
        <v>-53</v>
      </c>
      <c r="F12" s="74">
        <f t="shared" si="2"/>
        <v>-3.3354310887350538</v>
      </c>
      <c r="G12" s="84">
        <v>1589</v>
      </c>
    </row>
    <row r="13" spans="1:7" s="19" customFormat="1" ht="18" customHeight="1">
      <c r="A13" s="109" t="s">
        <v>139</v>
      </c>
      <c r="B13" s="75"/>
      <c r="C13" s="73">
        <v>105</v>
      </c>
      <c r="D13" s="74"/>
      <c r="E13" s="101">
        <f t="shared" si="1"/>
        <v>105</v>
      </c>
      <c r="F13" s="74" t="e">
        <f t="shared" si="2"/>
        <v>#DIV/0!</v>
      </c>
      <c r="G13" s="84"/>
    </row>
    <row r="14" spans="1:7" s="20" customFormat="1" ht="18" customHeight="1">
      <c r="A14" s="16" t="s">
        <v>140</v>
      </c>
      <c r="B14" s="76">
        <f>B15+B33</f>
        <v>42650</v>
      </c>
      <c r="C14" s="76">
        <f>C15+C33</f>
        <v>35068</v>
      </c>
      <c r="D14" s="74">
        <f t="shared" si="0"/>
        <v>82.22274325908559</v>
      </c>
      <c r="E14" s="101">
        <f t="shared" si="1"/>
        <v>-5551</v>
      </c>
      <c r="F14" s="74">
        <f t="shared" si="2"/>
        <v>-13.666018365789409</v>
      </c>
      <c r="G14" s="85">
        <f>G15+G33</f>
        <v>40619</v>
      </c>
    </row>
    <row r="15" spans="1:7" ht="20.100000000000001" customHeight="1">
      <c r="A15" s="21" t="s">
        <v>141</v>
      </c>
      <c r="B15" s="25">
        <f>SUM(B16,B18:B32)</f>
        <v>33623</v>
      </c>
      <c r="C15" s="25">
        <f>SUM(C16,C18:C32)</f>
        <v>24611</v>
      </c>
      <c r="D15" s="74">
        <f t="shared" si="0"/>
        <v>73.196918775837972</v>
      </c>
      <c r="E15" s="101">
        <f t="shared" si="1"/>
        <v>-1654</v>
      </c>
      <c r="F15" s="74">
        <f t="shared" si="2"/>
        <v>-6.2973538930135158</v>
      </c>
      <c r="G15" s="86">
        <f>SUM(G16,G18:G32)</f>
        <v>26265</v>
      </c>
    </row>
    <row r="16" spans="1:7" ht="20.100000000000001" customHeight="1">
      <c r="A16" s="22" t="s">
        <v>142</v>
      </c>
      <c r="B16" s="25">
        <v>9126</v>
      </c>
      <c r="C16" s="87">
        <v>7421</v>
      </c>
      <c r="D16" s="74">
        <f t="shared" si="0"/>
        <v>81.317115932500556</v>
      </c>
      <c r="E16" s="101">
        <f t="shared" si="1"/>
        <v>3343</v>
      </c>
      <c r="F16" s="74">
        <f t="shared" si="2"/>
        <v>81.97645904855321</v>
      </c>
      <c r="G16" s="84">
        <v>4078</v>
      </c>
    </row>
    <row r="17" spans="1:7" ht="20.100000000000001" customHeight="1">
      <c r="A17" s="22" t="s">
        <v>143</v>
      </c>
      <c r="B17" s="25">
        <v>6500</v>
      </c>
      <c r="C17" s="87">
        <v>2922</v>
      </c>
      <c r="D17" s="74">
        <f t="shared" si="0"/>
        <v>44.953846153846158</v>
      </c>
      <c r="E17" s="101">
        <f t="shared" si="1"/>
        <v>1353</v>
      </c>
      <c r="F17" s="74">
        <f t="shared" si="2"/>
        <v>86.233269598470358</v>
      </c>
      <c r="G17" s="84">
        <v>1569</v>
      </c>
    </row>
    <row r="18" spans="1:7" ht="20.100000000000001" customHeight="1">
      <c r="A18" s="23" t="s">
        <v>144</v>
      </c>
      <c r="B18" s="25">
        <v>3873</v>
      </c>
      <c r="C18" s="87">
        <v>2315</v>
      </c>
      <c r="D18" s="74">
        <f t="shared" si="0"/>
        <v>59.772785954040799</v>
      </c>
      <c r="E18" s="101">
        <f t="shared" si="1"/>
        <v>-4558</v>
      </c>
      <c r="F18" s="74">
        <f t="shared" si="2"/>
        <v>-66.317474174305261</v>
      </c>
      <c r="G18" s="84">
        <v>6873</v>
      </c>
    </row>
    <row r="19" spans="1:7" ht="20.100000000000001" customHeight="1">
      <c r="A19" s="24" t="s">
        <v>145</v>
      </c>
      <c r="B19" s="25">
        <v>3507</v>
      </c>
      <c r="C19" s="87">
        <v>2551</v>
      </c>
      <c r="D19" s="74">
        <f t="shared" si="0"/>
        <v>72.740233818078124</v>
      </c>
      <c r="E19" s="101">
        <f t="shared" si="1"/>
        <v>-183</v>
      </c>
      <c r="F19" s="74">
        <f t="shared" si="2"/>
        <v>-6.6934893928310171</v>
      </c>
      <c r="G19" s="84">
        <v>2734</v>
      </c>
    </row>
    <row r="20" spans="1:7" ht="20.100000000000001" customHeight="1">
      <c r="A20" s="24" t="s">
        <v>146</v>
      </c>
      <c r="B20" s="25">
        <v>1455</v>
      </c>
      <c r="C20" s="88">
        <v>1024</v>
      </c>
      <c r="D20" s="74">
        <f t="shared" si="0"/>
        <v>70.378006872852239</v>
      </c>
      <c r="E20" s="101">
        <f t="shared" si="1"/>
        <v>-35</v>
      </c>
      <c r="F20" s="74">
        <f t="shared" si="2"/>
        <v>-3.3050047214353167</v>
      </c>
      <c r="G20" s="84">
        <v>1059</v>
      </c>
    </row>
    <row r="21" spans="1:7" ht="20.100000000000001" customHeight="1">
      <c r="A21" s="24" t="s">
        <v>147</v>
      </c>
      <c r="B21" s="25">
        <v>600</v>
      </c>
      <c r="C21" s="87">
        <v>140</v>
      </c>
      <c r="D21" s="74">
        <f t="shared" si="0"/>
        <v>23.333333333333332</v>
      </c>
      <c r="E21" s="101">
        <f t="shared" si="1"/>
        <v>-97</v>
      </c>
      <c r="F21" s="74">
        <f t="shared" si="2"/>
        <v>-40.928270042194093</v>
      </c>
      <c r="G21" s="84">
        <v>237</v>
      </c>
    </row>
    <row r="22" spans="1:7" ht="20.100000000000001" customHeight="1">
      <c r="A22" s="112" t="s">
        <v>148</v>
      </c>
      <c r="B22" s="25"/>
      <c r="C22" s="89"/>
      <c r="D22" s="74" t="e">
        <f t="shared" si="0"/>
        <v>#DIV/0!</v>
      </c>
      <c r="E22" s="101">
        <f t="shared" si="1"/>
        <v>0</v>
      </c>
      <c r="F22" s="74" t="e">
        <f t="shared" si="2"/>
        <v>#DIV/0!</v>
      </c>
      <c r="G22" s="86"/>
    </row>
    <row r="23" spans="1:7" ht="20.100000000000001" customHeight="1">
      <c r="A23" s="24" t="s">
        <v>149</v>
      </c>
      <c r="B23" s="25">
        <v>1520</v>
      </c>
      <c r="C23" s="87">
        <v>1062</v>
      </c>
      <c r="D23" s="74">
        <f t="shared" si="0"/>
        <v>69.868421052631575</v>
      </c>
      <c r="E23" s="101">
        <f t="shared" si="1"/>
        <v>-138</v>
      </c>
      <c r="F23" s="74">
        <f t="shared" si="2"/>
        <v>-11.5</v>
      </c>
      <c r="G23" s="84">
        <v>1200</v>
      </c>
    </row>
    <row r="24" spans="1:7" ht="20.100000000000001" customHeight="1">
      <c r="A24" s="24" t="s">
        <v>150</v>
      </c>
      <c r="B24" s="25">
        <v>966</v>
      </c>
      <c r="C24" s="87">
        <v>810</v>
      </c>
      <c r="D24" s="74">
        <f t="shared" si="0"/>
        <v>83.850931677018636</v>
      </c>
      <c r="E24" s="101">
        <f t="shared" si="1"/>
        <v>32</v>
      </c>
      <c r="F24" s="74">
        <f t="shared" si="2"/>
        <v>4.1131105398457581</v>
      </c>
      <c r="G24" s="84">
        <v>778</v>
      </c>
    </row>
    <row r="25" spans="1:7" ht="20.100000000000001" customHeight="1">
      <c r="A25" s="24" t="s">
        <v>151</v>
      </c>
      <c r="B25" s="25">
        <v>558</v>
      </c>
      <c r="C25" s="87">
        <v>350</v>
      </c>
      <c r="D25" s="74">
        <f t="shared" si="0"/>
        <v>62.724014336917563</v>
      </c>
      <c r="E25" s="101">
        <f t="shared" si="1"/>
        <v>-41</v>
      </c>
      <c r="F25" s="74">
        <f t="shared" si="2"/>
        <v>-10.485933503836318</v>
      </c>
      <c r="G25" s="84">
        <v>391</v>
      </c>
    </row>
    <row r="26" spans="1:7" ht="20.100000000000001" customHeight="1">
      <c r="A26" s="24" t="s">
        <v>152</v>
      </c>
      <c r="B26" s="25">
        <v>937</v>
      </c>
      <c r="C26" s="87">
        <v>710</v>
      </c>
      <c r="D26" s="74">
        <f t="shared" si="0"/>
        <v>75.773745997865532</v>
      </c>
      <c r="E26" s="101">
        <f t="shared" si="1"/>
        <v>-51</v>
      </c>
      <c r="F26" s="74">
        <f t="shared" si="2"/>
        <v>-6.7017082785808144</v>
      </c>
      <c r="G26" s="84">
        <v>761</v>
      </c>
    </row>
    <row r="27" spans="1:7" ht="20.100000000000001" customHeight="1">
      <c r="A27" s="24" t="s">
        <v>153</v>
      </c>
      <c r="B27" s="25">
        <v>1620</v>
      </c>
      <c r="C27" s="87">
        <v>1300</v>
      </c>
      <c r="D27" s="74">
        <f t="shared" si="0"/>
        <v>80.246913580246911</v>
      </c>
      <c r="E27" s="101">
        <f t="shared" si="1"/>
        <v>-9</v>
      </c>
      <c r="F27" s="74">
        <f t="shared" si="2"/>
        <v>-0.6875477463712758</v>
      </c>
      <c r="G27" s="84">
        <v>1309</v>
      </c>
    </row>
    <row r="28" spans="1:7" ht="20.100000000000001" customHeight="1">
      <c r="A28" s="24" t="s">
        <v>154</v>
      </c>
      <c r="B28" s="25">
        <v>9</v>
      </c>
      <c r="C28" s="87"/>
      <c r="D28" s="74">
        <f t="shared" si="0"/>
        <v>0</v>
      </c>
      <c r="E28" s="101">
        <f t="shared" si="1"/>
        <v>-8</v>
      </c>
      <c r="F28" s="74">
        <f t="shared" si="2"/>
        <v>-100</v>
      </c>
      <c r="G28" s="86">
        <v>8</v>
      </c>
    </row>
    <row r="29" spans="1:7" ht="20.100000000000001" customHeight="1">
      <c r="A29" s="24" t="s">
        <v>155</v>
      </c>
      <c r="B29" s="25">
        <v>4000</v>
      </c>
      <c r="C29" s="88">
        <v>3300</v>
      </c>
      <c r="D29" s="74">
        <f t="shared" si="0"/>
        <v>82.5</v>
      </c>
      <c r="E29" s="101">
        <f t="shared" si="1"/>
        <v>766</v>
      </c>
      <c r="F29" s="74">
        <f t="shared" si="2"/>
        <v>30.228887134964484</v>
      </c>
      <c r="G29" s="84">
        <v>2534</v>
      </c>
    </row>
    <row r="30" spans="1:7" ht="20.100000000000001" customHeight="1">
      <c r="A30" s="24" t="s">
        <v>156</v>
      </c>
      <c r="B30" s="25">
        <v>5267</v>
      </c>
      <c r="C30" s="88">
        <v>3530</v>
      </c>
      <c r="D30" s="74">
        <f t="shared" si="0"/>
        <v>67.021074615530665</v>
      </c>
      <c r="E30" s="101">
        <f t="shared" si="1"/>
        <v>-634</v>
      </c>
      <c r="F30" s="74">
        <f t="shared" si="2"/>
        <v>-15.225744476464936</v>
      </c>
      <c r="G30" s="84">
        <v>4164</v>
      </c>
    </row>
    <row r="31" spans="1:7" ht="20.100000000000001" customHeight="1">
      <c r="A31" s="24" t="s">
        <v>157</v>
      </c>
      <c r="B31" s="25">
        <v>185</v>
      </c>
      <c r="C31" s="88">
        <v>98</v>
      </c>
      <c r="D31" s="74">
        <f t="shared" si="0"/>
        <v>52.972972972972975</v>
      </c>
      <c r="E31" s="101">
        <f t="shared" si="1"/>
        <v>-41</v>
      </c>
      <c r="F31" s="74">
        <f t="shared" si="2"/>
        <v>-29.496402877697843</v>
      </c>
      <c r="G31" s="84">
        <v>139</v>
      </c>
    </row>
    <row r="32" spans="1:7" ht="20.100000000000001" customHeight="1">
      <c r="A32" s="24" t="s">
        <v>158</v>
      </c>
      <c r="B32" s="25"/>
      <c r="C32" s="89"/>
      <c r="D32" s="74" t="e">
        <f t="shared" si="0"/>
        <v>#DIV/0!</v>
      </c>
      <c r="E32" s="101">
        <f t="shared" si="1"/>
        <v>0</v>
      </c>
      <c r="F32" s="74" t="e">
        <f t="shared" si="2"/>
        <v>#DIV/0!</v>
      </c>
      <c r="G32" s="90"/>
    </row>
    <row r="33" spans="1:7" ht="20.100000000000001" customHeight="1">
      <c r="A33" s="24" t="s">
        <v>159</v>
      </c>
      <c r="B33" s="25">
        <f>SUM(B34:B40)</f>
        <v>9027</v>
      </c>
      <c r="C33" s="25">
        <f>SUM(C34:C40)</f>
        <v>10457</v>
      </c>
      <c r="D33" s="74">
        <f t="shared" si="0"/>
        <v>115.84136479450538</v>
      </c>
      <c r="E33" s="101">
        <f t="shared" si="1"/>
        <v>-3897</v>
      </c>
      <c r="F33" s="74">
        <f t="shared" si="2"/>
        <v>-27.149226696391249</v>
      </c>
      <c r="G33" s="86">
        <f>SUM(G34:G40)</f>
        <v>14354</v>
      </c>
    </row>
    <row r="34" spans="1:7" ht="20.100000000000001" customHeight="1">
      <c r="A34" s="24" t="s">
        <v>160</v>
      </c>
      <c r="B34" s="77">
        <v>2350</v>
      </c>
      <c r="C34" s="25">
        <v>2269</v>
      </c>
      <c r="D34" s="74">
        <f t="shared" si="0"/>
        <v>96.553191489361694</v>
      </c>
      <c r="E34" s="101">
        <f t="shared" si="1"/>
        <v>-1195</v>
      </c>
      <c r="F34" s="74">
        <f t="shared" si="2"/>
        <v>-34.497690531177824</v>
      </c>
      <c r="G34" s="91">
        <v>3464</v>
      </c>
    </row>
    <row r="35" spans="1:7" ht="20.100000000000001" customHeight="1">
      <c r="A35" s="26" t="s">
        <v>161</v>
      </c>
      <c r="B35" s="77">
        <v>2453</v>
      </c>
      <c r="C35" s="88">
        <v>2300</v>
      </c>
      <c r="D35" s="74">
        <f t="shared" si="0"/>
        <v>93.762739502649822</v>
      </c>
      <c r="E35" s="101">
        <f t="shared" si="1"/>
        <v>-82</v>
      </c>
      <c r="F35" s="74">
        <f t="shared" si="2"/>
        <v>-3.4424853064651555</v>
      </c>
      <c r="G35" s="91">
        <v>2382</v>
      </c>
    </row>
    <row r="36" spans="1:7" ht="18.75" customHeight="1">
      <c r="A36" s="24" t="s">
        <v>162</v>
      </c>
      <c r="B36" s="77">
        <v>649</v>
      </c>
      <c r="C36" s="88">
        <v>1334</v>
      </c>
      <c r="D36" s="74">
        <f t="shared" si="0"/>
        <v>205.54699537750386</v>
      </c>
      <c r="E36" s="101">
        <f t="shared" si="1"/>
        <v>711</v>
      </c>
      <c r="F36" s="74">
        <f t="shared" si="2"/>
        <v>114.12520064205458</v>
      </c>
      <c r="G36" s="91">
        <v>623</v>
      </c>
    </row>
    <row r="37" spans="1:7" ht="18.75" customHeight="1">
      <c r="A37" s="24" t="s">
        <v>163</v>
      </c>
      <c r="B37" s="77"/>
      <c r="C37" s="88"/>
      <c r="D37" s="74" t="e">
        <f t="shared" si="0"/>
        <v>#DIV/0!</v>
      </c>
      <c r="E37" s="101">
        <f t="shared" si="1"/>
        <v>0</v>
      </c>
      <c r="F37" s="74" t="e">
        <f t="shared" si="2"/>
        <v>#DIV/0!</v>
      </c>
      <c r="G37" s="91"/>
    </row>
    <row r="38" spans="1:7" ht="18.75" customHeight="1">
      <c r="A38" s="24" t="s">
        <v>164</v>
      </c>
      <c r="B38" s="77">
        <v>3575</v>
      </c>
      <c r="C38" s="88">
        <v>3214</v>
      </c>
      <c r="D38" s="74">
        <f t="shared" si="0"/>
        <v>89.902097902097893</v>
      </c>
      <c r="E38" s="101">
        <f t="shared" si="1"/>
        <v>-4891</v>
      </c>
      <c r="F38" s="74">
        <f t="shared" si="2"/>
        <v>-60.345465761875381</v>
      </c>
      <c r="G38" s="91">
        <v>8105</v>
      </c>
    </row>
    <row r="39" spans="1:7" ht="18.75" customHeight="1">
      <c r="A39" s="113" t="s">
        <v>180</v>
      </c>
      <c r="B39" s="77"/>
      <c r="C39" s="88">
        <v>15</v>
      </c>
      <c r="D39" s="74"/>
      <c r="E39" s="101"/>
      <c r="F39" s="74"/>
      <c r="G39" s="91"/>
    </row>
    <row r="40" spans="1:7" ht="18.75" customHeight="1">
      <c r="A40" s="24" t="s">
        <v>165</v>
      </c>
      <c r="B40" s="25"/>
      <c r="C40" s="88">
        <v>1325</v>
      </c>
      <c r="D40" s="74" t="e">
        <f t="shared" si="0"/>
        <v>#DIV/0!</v>
      </c>
      <c r="E40" s="101">
        <f t="shared" si="1"/>
        <v>1545</v>
      </c>
      <c r="F40" s="74">
        <f t="shared" si="2"/>
        <v>-702.27272727272725</v>
      </c>
      <c r="G40" s="88">
        <v>-220</v>
      </c>
    </row>
  </sheetData>
  <mergeCells count="7">
    <mergeCell ref="A2:G2"/>
    <mergeCell ref="F4:G4"/>
    <mergeCell ref="A5:A6"/>
    <mergeCell ref="B5:B6"/>
    <mergeCell ref="C5:D5"/>
    <mergeCell ref="E5:F5"/>
    <mergeCell ref="G5:G6"/>
  </mergeCells>
  <phoneticPr fontId="21" type="noConversion"/>
  <printOptions horizontalCentered="1"/>
  <pageMargins left="0.78740157480314965" right="0.55118110236220474" top="0.98425196850393704" bottom="0.78740157480314965" header="0.51181102362204722" footer="0.51181102362204722"/>
  <pageSetup paperSize="9" scale="90" orientation="portrait" errors="blank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>
      <pane xSplit="1" ySplit="6" topLeftCell="B22" activePane="bottomRight" state="frozen"/>
      <selection activeCell="B56" sqref="B56"/>
      <selection pane="topRight" activeCell="B56" sqref="B56"/>
      <selection pane="bottomLeft" activeCell="B56" sqref="B56"/>
      <selection pane="bottomRight" activeCell="E8" sqref="E8"/>
    </sheetView>
  </sheetViews>
  <sheetFormatPr defaultRowHeight="12.75"/>
  <cols>
    <col min="1" max="1" width="33.125" style="31" customWidth="1"/>
    <col min="2" max="2" width="8.5" style="31" customWidth="1"/>
    <col min="3" max="4" width="9" style="31"/>
    <col min="5" max="5" width="9.5" style="31" customWidth="1"/>
    <col min="6" max="6" width="9.375" style="31" customWidth="1"/>
    <col min="7" max="7" width="9.75" style="31" customWidth="1"/>
    <col min="8" max="256" width="9" style="31"/>
    <col min="257" max="257" width="33.125" style="31" customWidth="1"/>
    <col min="258" max="258" width="8.5" style="31" customWidth="1"/>
    <col min="259" max="260" width="9" style="31"/>
    <col min="261" max="261" width="9.5" style="31" customWidth="1"/>
    <col min="262" max="262" width="9.375" style="31" customWidth="1"/>
    <col min="263" max="263" width="9.75" style="31" customWidth="1"/>
    <col min="264" max="512" width="9" style="31"/>
    <col min="513" max="513" width="33.125" style="31" customWidth="1"/>
    <col min="514" max="514" width="8.5" style="31" customWidth="1"/>
    <col min="515" max="516" width="9" style="31"/>
    <col min="517" max="517" width="9.5" style="31" customWidth="1"/>
    <col min="518" max="518" width="9.375" style="31" customWidth="1"/>
    <col min="519" max="519" width="9.75" style="31" customWidth="1"/>
    <col min="520" max="768" width="9" style="31"/>
    <col min="769" max="769" width="33.125" style="31" customWidth="1"/>
    <col min="770" max="770" width="8.5" style="31" customWidth="1"/>
    <col min="771" max="772" width="9" style="31"/>
    <col min="773" max="773" width="9.5" style="31" customWidth="1"/>
    <col min="774" max="774" width="9.375" style="31" customWidth="1"/>
    <col min="775" max="775" width="9.75" style="31" customWidth="1"/>
    <col min="776" max="1024" width="9" style="31"/>
    <col min="1025" max="1025" width="33.125" style="31" customWidth="1"/>
    <col min="1026" max="1026" width="8.5" style="31" customWidth="1"/>
    <col min="1027" max="1028" width="9" style="31"/>
    <col min="1029" max="1029" width="9.5" style="31" customWidth="1"/>
    <col min="1030" max="1030" width="9.375" style="31" customWidth="1"/>
    <col min="1031" max="1031" width="9.75" style="31" customWidth="1"/>
    <col min="1032" max="1280" width="9" style="31"/>
    <col min="1281" max="1281" width="33.125" style="31" customWidth="1"/>
    <col min="1282" max="1282" width="8.5" style="31" customWidth="1"/>
    <col min="1283" max="1284" width="9" style="31"/>
    <col min="1285" max="1285" width="9.5" style="31" customWidth="1"/>
    <col min="1286" max="1286" width="9.375" style="31" customWidth="1"/>
    <col min="1287" max="1287" width="9.75" style="31" customWidth="1"/>
    <col min="1288" max="1536" width="9" style="31"/>
    <col min="1537" max="1537" width="33.125" style="31" customWidth="1"/>
    <col min="1538" max="1538" width="8.5" style="31" customWidth="1"/>
    <col min="1539" max="1540" width="9" style="31"/>
    <col min="1541" max="1541" width="9.5" style="31" customWidth="1"/>
    <col min="1542" max="1542" width="9.375" style="31" customWidth="1"/>
    <col min="1543" max="1543" width="9.75" style="31" customWidth="1"/>
    <col min="1544" max="1792" width="9" style="31"/>
    <col min="1793" max="1793" width="33.125" style="31" customWidth="1"/>
    <col min="1794" max="1794" width="8.5" style="31" customWidth="1"/>
    <col min="1795" max="1796" width="9" style="31"/>
    <col min="1797" max="1797" width="9.5" style="31" customWidth="1"/>
    <col min="1798" max="1798" width="9.375" style="31" customWidth="1"/>
    <col min="1799" max="1799" width="9.75" style="31" customWidth="1"/>
    <col min="1800" max="2048" width="9" style="31"/>
    <col min="2049" max="2049" width="33.125" style="31" customWidth="1"/>
    <col min="2050" max="2050" width="8.5" style="31" customWidth="1"/>
    <col min="2051" max="2052" width="9" style="31"/>
    <col min="2053" max="2053" width="9.5" style="31" customWidth="1"/>
    <col min="2054" max="2054" width="9.375" style="31" customWidth="1"/>
    <col min="2055" max="2055" width="9.75" style="31" customWidth="1"/>
    <col min="2056" max="2304" width="9" style="31"/>
    <col min="2305" max="2305" width="33.125" style="31" customWidth="1"/>
    <col min="2306" max="2306" width="8.5" style="31" customWidth="1"/>
    <col min="2307" max="2308" width="9" style="31"/>
    <col min="2309" max="2309" width="9.5" style="31" customWidth="1"/>
    <col min="2310" max="2310" width="9.375" style="31" customWidth="1"/>
    <col min="2311" max="2311" width="9.75" style="31" customWidth="1"/>
    <col min="2312" max="2560" width="9" style="31"/>
    <col min="2561" max="2561" width="33.125" style="31" customWidth="1"/>
    <col min="2562" max="2562" width="8.5" style="31" customWidth="1"/>
    <col min="2563" max="2564" width="9" style="31"/>
    <col min="2565" max="2565" width="9.5" style="31" customWidth="1"/>
    <col min="2566" max="2566" width="9.375" style="31" customWidth="1"/>
    <col min="2567" max="2567" width="9.75" style="31" customWidth="1"/>
    <col min="2568" max="2816" width="9" style="31"/>
    <col min="2817" max="2817" width="33.125" style="31" customWidth="1"/>
    <col min="2818" max="2818" width="8.5" style="31" customWidth="1"/>
    <col min="2819" max="2820" width="9" style="31"/>
    <col min="2821" max="2821" width="9.5" style="31" customWidth="1"/>
    <col min="2822" max="2822" width="9.375" style="31" customWidth="1"/>
    <col min="2823" max="2823" width="9.75" style="31" customWidth="1"/>
    <col min="2824" max="3072" width="9" style="31"/>
    <col min="3073" max="3073" width="33.125" style="31" customWidth="1"/>
    <col min="3074" max="3074" width="8.5" style="31" customWidth="1"/>
    <col min="3075" max="3076" width="9" style="31"/>
    <col min="3077" max="3077" width="9.5" style="31" customWidth="1"/>
    <col min="3078" max="3078" width="9.375" style="31" customWidth="1"/>
    <col min="3079" max="3079" width="9.75" style="31" customWidth="1"/>
    <col min="3080" max="3328" width="9" style="31"/>
    <col min="3329" max="3329" width="33.125" style="31" customWidth="1"/>
    <col min="3330" max="3330" width="8.5" style="31" customWidth="1"/>
    <col min="3331" max="3332" width="9" style="31"/>
    <col min="3333" max="3333" width="9.5" style="31" customWidth="1"/>
    <col min="3334" max="3334" width="9.375" style="31" customWidth="1"/>
    <col min="3335" max="3335" width="9.75" style="31" customWidth="1"/>
    <col min="3336" max="3584" width="9" style="31"/>
    <col min="3585" max="3585" width="33.125" style="31" customWidth="1"/>
    <col min="3586" max="3586" width="8.5" style="31" customWidth="1"/>
    <col min="3587" max="3588" width="9" style="31"/>
    <col min="3589" max="3589" width="9.5" style="31" customWidth="1"/>
    <col min="3590" max="3590" width="9.375" style="31" customWidth="1"/>
    <col min="3591" max="3591" width="9.75" style="31" customWidth="1"/>
    <col min="3592" max="3840" width="9" style="31"/>
    <col min="3841" max="3841" width="33.125" style="31" customWidth="1"/>
    <col min="3842" max="3842" width="8.5" style="31" customWidth="1"/>
    <col min="3843" max="3844" width="9" style="31"/>
    <col min="3845" max="3845" width="9.5" style="31" customWidth="1"/>
    <col min="3846" max="3846" width="9.375" style="31" customWidth="1"/>
    <col min="3847" max="3847" width="9.75" style="31" customWidth="1"/>
    <col min="3848" max="4096" width="9" style="31"/>
    <col min="4097" max="4097" width="33.125" style="31" customWidth="1"/>
    <col min="4098" max="4098" width="8.5" style="31" customWidth="1"/>
    <col min="4099" max="4100" width="9" style="31"/>
    <col min="4101" max="4101" width="9.5" style="31" customWidth="1"/>
    <col min="4102" max="4102" width="9.375" style="31" customWidth="1"/>
    <col min="4103" max="4103" width="9.75" style="31" customWidth="1"/>
    <col min="4104" max="4352" width="9" style="31"/>
    <col min="4353" max="4353" width="33.125" style="31" customWidth="1"/>
    <col min="4354" max="4354" width="8.5" style="31" customWidth="1"/>
    <col min="4355" max="4356" width="9" style="31"/>
    <col min="4357" max="4357" width="9.5" style="31" customWidth="1"/>
    <col min="4358" max="4358" width="9.375" style="31" customWidth="1"/>
    <col min="4359" max="4359" width="9.75" style="31" customWidth="1"/>
    <col min="4360" max="4608" width="9" style="31"/>
    <col min="4609" max="4609" width="33.125" style="31" customWidth="1"/>
    <col min="4610" max="4610" width="8.5" style="31" customWidth="1"/>
    <col min="4611" max="4612" width="9" style="31"/>
    <col min="4613" max="4613" width="9.5" style="31" customWidth="1"/>
    <col min="4614" max="4614" width="9.375" style="31" customWidth="1"/>
    <col min="4615" max="4615" width="9.75" style="31" customWidth="1"/>
    <col min="4616" max="4864" width="9" style="31"/>
    <col min="4865" max="4865" width="33.125" style="31" customWidth="1"/>
    <col min="4866" max="4866" width="8.5" style="31" customWidth="1"/>
    <col min="4867" max="4868" width="9" style="31"/>
    <col min="4869" max="4869" width="9.5" style="31" customWidth="1"/>
    <col min="4870" max="4870" width="9.375" style="31" customWidth="1"/>
    <col min="4871" max="4871" width="9.75" style="31" customWidth="1"/>
    <col min="4872" max="5120" width="9" style="31"/>
    <col min="5121" max="5121" width="33.125" style="31" customWidth="1"/>
    <col min="5122" max="5122" width="8.5" style="31" customWidth="1"/>
    <col min="5123" max="5124" width="9" style="31"/>
    <col min="5125" max="5125" width="9.5" style="31" customWidth="1"/>
    <col min="5126" max="5126" width="9.375" style="31" customWidth="1"/>
    <col min="5127" max="5127" width="9.75" style="31" customWidth="1"/>
    <col min="5128" max="5376" width="9" style="31"/>
    <col min="5377" max="5377" width="33.125" style="31" customWidth="1"/>
    <col min="5378" max="5378" width="8.5" style="31" customWidth="1"/>
    <col min="5379" max="5380" width="9" style="31"/>
    <col min="5381" max="5381" width="9.5" style="31" customWidth="1"/>
    <col min="5382" max="5382" width="9.375" style="31" customWidth="1"/>
    <col min="5383" max="5383" width="9.75" style="31" customWidth="1"/>
    <col min="5384" max="5632" width="9" style="31"/>
    <col min="5633" max="5633" width="33.125" style="31" customWidth="1"/>
    <col min="5634" max="5634" width="8.5" style="31" customWidth="1"/>
    <col min="5635" max="5636" width="9" style="31"/>
    <col min="5637" max="5637" width="9.5" style="31" customWidth="1"/>
    <col min="5638" max="5638" width="9.375" style="31" customWidth="1"/>
    <col min="5639" max="5639" width="9.75" style="31" customWidth="1"/>
    <col min="5640" max="5888" width="9" style="31"/>
    <col min="5889" max="5889" width="33.125" style="31" customWidth="1"/>
    <col min="5890" max="5890" width="8.5" style="31" customWidth="1"/>
    <col min="5891" max="5892" width="9" style="31"/>
    <col min="5893" max="5893" width="9.5" style="31" customWidth="1"/>
    <col min="5894" max="5894" width="9.375" style="31" customWidth="1"/>
    <col min="5895" max="5895" width="9.75" style="31" customWidth="1"/>
    <col min="5896" max="6144" width="9" style="31"/>
    <col min="6145" max="6145" width="33.125" style="31" customWidth="1"/>
    <col min="6146" max="6146" width="8.5" style="31" customWidth="1"/>
    <col min="6147" max="6148" width="9" style="31"/>
    <col min="6149" max="6149" width="9.5" style="31" customWidth="1"/>
    <col min="6150" max="6150" width="9.375" style="31" customWidth="1"/>
    <col min="6151" max="6151" width="9.75" style="31" customWidth="1"/>
    <col min="6152" max="6400" width="9" style="31"/>
    <col min="6401" max="6401" width="33.125" style="31" customWidth="1"/>
    <col min="6402" max="6402" width="8.5" style="31" customWidth="1"/>
    <col min="6403" max="6404" width="9" style="31"/>
    <col min="6405" max="6405" width="9.5" style="31" customWidth="1"/>
    <col min="6406" max="6406" width="9.375" style="31" customWidth="1"/>
    <col min="6407" max="6407" width="9.75" style="31" customWidth="1"/>
    <col min="6408" max="6656" width="9" style="31"/>
    <col min="6657" max="6657" width="33.125" style="31" customWidth="1"/>
    <col min="6658" max="6658" width="8.5" style="31" customWidth="1"/>
    <col min="6659" max="6660" width="9" style="31"/>
    <col min="6661" max="6661" width="9.5" style="31" customWidth="1"/>
    <col min="6662" max="6662" width="9.375" style="31" customWidth="1"/>
    <col min="6663" max="6663" width="9.75" style="31" customWidth="1"/>
    <col min="6664" max="6912" width="9" style="31"/>
    <col min="6913" max="6913" width="33.125" style="31" customWidth="1"/>
    <col min="6914" max="6914" width="8.5" style="31" customWidth="1"/>
    <col min="6915" max="6916" width="9" style="31"/>
    <col min="6917" max="6917" width="9.5" style="31" customWidth="1"/>
    <col min="6918" max="6918" width="9.375" style="31" customWidth="1"/>
    <col min="6919" max="6919" width="9.75" style="31" customWidth="1"/>
    <col min="6920" max="7168" width="9" style="31"/>
    <col min="7169" max="7169" width="33.125" style="31" customWidth="1"/>
    <col min="7170" max="7170" width="8.5" style="31" customWidth="1"/>
    <col min="7171" max="7172" width="9" style="31"/>
    <col min="7173" max="7173" width="9.5" style="31" customWidth="1"/>
    <col min="7174" max="7174" width="9.375" style="31" customWidth="1"/>
    <col min="7175" max="7175" width="9.75" style="31" customWidth="1"/>
    <col min="7176" max="7424" width="9" style="31"/>
    <col min="7425" max="7425" width="33.125" style="31" customWidth="1"/>
    <col min="7426" max="7426" width="8.5" style="31" customWidth="1"/>
    <col min="7427" max="7428" width="9" style="31"/>
    <col min="7429" max="7429" width="9.5" style="31" customWidth="1"/>
    <col min="7430" max="7430" width="9.375" style="31" customWidth="1"/>
    <col min="7431" max="7431" width="9.75" style="31" customWidth="1"/>
    <col min="7432" max="7680" width="9" style="31"/>
    <col min="7681" max="7681" width="33.125" style="31" customWidth="1"/>
    <col min="7682" max="7682" width="8.5" style="31" customWidth="1"/>
    <col min="7683" max="7684" width="9" style="31"/>
    <col min="7685" max="7685" width="9.5" style="31" customWidth="1"/>
    <col min="7686" max="7686" width="9.375" style="31" customWidth="1"/>
    <col min="7687" max="7687" width="9.75" style="31" customWidth="1"/>
    <col min="7688" max="7936" width="9" style="31"/>
    <col min="7937" max="7937" width="33.125" style="31" customWidth="1"/>
    <col min="7938" max="7938" width="8.5" style="31" customWidth="1"/>
    <col min="7939" max="7940" width="9" style="31"/>
    <col min="7941" max="7941" width="9.5" style="31" customWidth="1"/>
    <col min="7942" max="7942" width="9.375" style="31" customWidth="1"/>
    <col min="7943" max="7943" width="9.75" style="31" customWidth="1"/>
    <col min="7944" max="8192" width="9" style="31"/>
    <col min="8193" max="8193" width="33.125" style="31" customWidth="1"/>
    <col min="8194" max="8194" width="8.5" style="31" customWidth="1"/>
    <col min="8195" max="8196" width="9" style="31"/>
    <col min="8197" max="8197" width="9.5" style="31" customWidth="1"/>
    <col min="8198" max="8198" width="9.375" style="31" customWidth="1"/>
    <col min="8199" max="8199" width="9.75" style="31" customWidth="1"/>
    <col min="8200" max="8448" width="9" style="31"/>
    <col min="8449" max="8449" width="33.125" style="31" customWidth="1"/>
    <col min="8450" max="8450" width="8.5" style="31" customWidth="1"/>
    <col min="8451" max="8452" width="9" style="31"/>
    <col min="8453" max="8453" width="9.5" style="31" customWidth="1"/>
    <col min="8454" max="8454" width="9.375" style="31" customWidth="1"/>
    <col min="8455" max="8455" width="9.75" style="31" customWidth="1"/>
    <col min="8456" max="8704" width="9" style="31"/>
    <col min="8705" max="8705" width="33.125" style="31" customWidth="1"/>
    <col min="8706" max="8706" width="8.5" style="31" customWidth="1"/>
    <col min="8707" max="8708" width="9" style="31"/>
    <col min="8709" max="8709" width="9.5" style="31" customWidth="1"/>
    <col min="8710" max="8710" width="9.375" style="31" customWidth="1"/>
    <col min="8711" max="8711" width="9.75" style="31" customWidth="1"/>
    <col min="8712" max="8960" width="9" style="31"/>
    <col min="8961" max="8961" width="33.125" style="31" customWidth="1"/>
    <col min="8962" max="8962" width="8.5" style="31" customWidth="1"/>
    <col min="8963" max="8964" width="9" style="31"/>
    <col min="8965" max="8965" width="9.5" style="31" customWidth="1"/>
    <col min="8966" max="8966" width="9.375" style="31" customWidth="1"/>
    <col min="8967" max="8967" width="9.75" style="31" customWidth="1"/>
    <col min="8968" max="9216" width="9" style="31"/>
    <col min="9217" max="9217" width="33.125" style="31" customWidth="1"/>
    <col min="9218" max="9218" width="8.5" style="31" customWidth="1"/>
    <col min="9219" max="9220" width="9" style="31"/>
    <col min="9221" max="9221" width="9.5" style="31" customWidth="1"/>
    <col min="9222" max="9222" width="9.375" style="31" customWidth="1"/>
    <col min="9223" max="9223" width="9.75" style="31" customWidth="1"/>
    <col min="9224" max="9472" width="9" style="31"/>
    <col min="9473" max="9473" width="33.125" style="31" customWidth="1"/>
    <col min="9474" max="9474" width="8.5" style="31" customWidth="1"/>
    <col min="9475" max="9476" width="9" style="31"/>
    <col min="9477" max="9477" width="9.5" style="31" customWidth="1"/>
    <col min="9478" max="9478" width="9.375" style="31" customWidth="1"/>
    <col min="9479" max="9479" width="9.75" style="31" customWidth="1"/>
    <col min="9480" max="9728" width="9" style="31"/>
    <col min="9729" max="9729" width="33.125" style="31" customWidth="1"/>
    <col min="9730" max="9730" width="8.5" style="31" customWidth="1"/>
    <col min="9731" max="9732" width="9" style="31"/>
    <col min="9733" max="9733" width="9.5" style="31" customWidth="1"/>
    <col min="9734" max="9734" width="9.375" style="31" customWidth="1"/>
    <col min="9735" max="9735" width="9.75" style="31" customWidth="1"/>
    <col min="9736" max="9984" width="9" style="31"/>
    <col min="9985" max="9985" width="33.125" style="31" customWidth="1"/>
    <col min="9986" max="9986" width="8.5" style="31" customWidth="1"/>
    <col min="9987" max="9988" width="9" style="31"/>
    <col min="9989" max="9989" width="9.5" style="31" customWidth="1"/>
    <col min="9990" max="9990" width="9.375" style="31" customWidth="1"/>
    <col min="9991" max="9991" width="9.75" style="31" customWidth="1"/>
    <col min="9992" max="10240" width="9" style="31"/>
    <col min="10241" max="10241" width="33.125" style="31" customWidth="1"/>
    <col min="10242" max="10242" width="8.5" style="31" customWidth="1"/>
    <col min="10243" max="10244" width="9" style="31"/>
    <col min="10245" max="10245" width="9.5" style="31" customWidth="1"/>
    <col min="10246" max="10246" width="9.375" style="31" customWidth="1"/>
    <col min="10247" max="10247" width="9.75" style="31" customWidth="1"/>
    <col min="10248" max="10496" width="9" style="31"/>
    <col min="10497" max="10497" width="33.125" style="31" customWidth="1"/>
    <col min="10498" max="10498" width="8.5" style="31" customWidth="1"/>
    <col min="10499" max="10500" width="9" style="31"/>
    <col min="10501" max="10501" width="9.5" style="31" customWidth="1"/>
    <col min="10502" max="10502" width="9.375" style="31" customWidth="1"/>
    <col min="10503" max="10503" width="9.75" style="31" customWidth="1"/>
    <col min="10504" max="10752" width="9" style="31"/>
    <col min="10753" max="10753" width="33.125" style="31" customWidth="1"/>
    <col min="10754" max="10754" width="8.5" style="31" customWidth="1"/>
    <col min="10755" max="10756" width="9" style="31"/>
    <col min="10757" max="10757" width="9.5" style="31" customWidth="1"/>
    <col min="10758" max="10758" width="9.375" style="31" customWidth="1"/>
    <col min="10759" max="10759" width="9.75" style="31" customWidth="1"/>
    <col min="10760" max="11008" width="9" style="31"/>
    <col min="11009" max="11009" width="33.125" style="31" customWidth="1"/>
    <col min="11010" max="11010" width="8.5" style="31" customWidth="1"/>
    <col min="11011" max="11012" width="9" style="31"/>
    <col min="11013" max="11013" width="9.5" style="31" customWidth="1"/>
    <col min="11014" max="11014" width="9.375" style="31" customWidth="1"/>
    <col min="11015" max="11015" width="9.75" style="31" customWidth="1"/>
    <col min="11016" max="11264" width="9" style="31"/>
    <col min="11265" max="11265" width="33.125" style="31" customWidth="1"/>
    <col min="11266" max="11266" width="8.5" style="31" customWidth="1"/>
    <col min="11267" max="11268" width="9" style="31"/>
    <col min="11269" max="11269" width="9.5" style="31" customWidth="1"/>
    <col min="11270" max="11270" width="9.375" style="31" customWidth="1"/>
    <col min="11271" max="11271" width="9.75" style="31" customWidth="1"/>
    <col min="11272" max="11520" width="9" style="31"/>
    <col min="11521" max="11521" width="33.125" style="31" customWidth="1"/>
    <col min="11522" max="11522" width="8.5" style="31" customWidth="1"/>
    <col min="11523" max="11524" width="9" style="31"/>
    <col min="11525" max="11525" width="9.5" style="31" customWidth="1"/>
    <col min="11526" max="11526" width="9.375" style="31" customWidth="1"/>
    <col min="11527" max="11527" width="9.75" style="31" customWidth="1"/>
    <col min="11528" max="11776" width="9" style="31"/>
    <col min="11777" max="11777" width="33.125" style="31" customWidth="1"/>
    <col min="11778" max="11778" width="8.5" style="31" customWidth="1"/>
    <col min="11779" max="11780" width="9" style="31"/>
    <col min="11781" max="11781" width="9.5" style="31" customWidth="1"/>
    <col min="11782" max="11782" width="9.375" style="31" customWidth="1"/>
    <col min="11783" max="11783" width="9.75" style="31" customWidth="1"/>
    <col min="11784" max="12032" width="9" style="31"/>
    <col min="12033" max="12033" width="33.125" style="31" customWidth="1"/>
    <col min="12034" max="12034" width="8.5" style="31" customWidth="1"/>
    <col min="12035" max="12036" width="9" style="31"/>
    <col min="12037" max="12037" width="9.5" style="31" customWidth="1"/>
    <col min="12038" max="12038" width="9.375" style="31" customWidth="1"/>
    <col min="12039" max="12039" width="9.75" style="31" customWidth="1"/>
    <col min="12040" max="12288" width="9" style="31"/>
    <col min="12289" max="12289" width="33.125" style="31" customWidth="1"/>
    <col min="12290" max="12290" width="8.5" style="31" customWidth="1"/>
    <col min="12291" max="12292" width="9" style="31"/>
    <col min="12293" max="12293" width="9.5" style="31" customWidth="1"/>
    <col min="12294" max="12294" width="9.375" style="31" customWidth="1"/>
    <col min="12295" max="12295" width="9.75" style="31" customWidth="1"/>
    <col min="12296" max="12544" width="9" style="31"/>
    <col min="12545" max="12545" width="33.125" style="31" customWidth="1"/>
    <col min="12546" max="12546" width="8.5" style="31" customWidth="1"/>
    <col min="12547" max="12548" width="9" style="31"/>
    <col min="12549" max="12549" width="9.5" style="31" customWidth="1"/>
    <col min="12550" max="12550" width="9.375" style="31" customWidth="1"/>
    <col min="12551" max="12551" width="9.75" style="31" customWidth="1"/>
    <col min="12552" max="12800" width="9" style="31"/>
    <col min="12801" max="12801" width="33.125" style="31" customWidth="1"/>
    <col min="12802" max="12802" width="8.5" style="31" customWidth="1"/>
    <col min="12803" max="12804" width="9" style="31"/>
    <col min="12805" max="12805" width="9.5" style="31" customWidth="1"/>
    <col min="12806" max="12806" width="9.375" style="31" customWidth="1"/>
    <col min="12807" max="12807" width="9.75" style="31" customWidth="1"/>
    <col min="12808" max="13056" width="9" style="31"/>
    <col min="13057" max="13057" width="33.125" style="31" customWidth="1"/>
    <col min="13058" max="13058" width="8.5" style="31" customWidth="1"/>
    <col min="13059" max="13060" width="9" style="31"/>
    <col min="13061" max="13061" width="9.5" style="31" customWidth="1"/>
    <col min="13062" max="13062" width="9.375" style="31" customWidth="1"/>
    <col min="13063" max="13063" width="9.75" style="31" customWidth="1"/>
    <col min="13064" max="13312" width="9" style="31"/>
    <col min="13313" max="13313" width="33.125" style="31" customWidth="1"/>
    <col min="13314" max="13314" width="8.5" style="31" customWidth="1"/>
    <col min="13315" max="13316" width="9" style="31"/>
    <col min="13317" max="13317" width="9.5" style="31" customWidth="1"/>
    <col min="13318" max="13318" width="9.375" style="31" customWidth="1"/>
    <col min="13319" max="13319" width="9.75" style="31" customWidth="1"/>
    <col min="13320" max="13568" width="9" style="31"/>
    <col min="13569" max="13569" width="33.125" style="31" customWidth="1"/>
    <col min="13570" max="13570" width="8.5" style="31" customWidth="1"/>
    <col min="13571" max="13572" width="9" style="31"/>
    <col min="13573" max="13573" width="9.5" style="31" customWidth="1"/>
    <col min="13574" max="13574" width="9.375" style="31" customWidth="1"/>
    <col min="13575" max="13575" width="9.75" style="31" customWidth="1"/>
    <col min="13576" max="13824" width="9" style="31"/>
    <col min="13825" max="13825" width="33.125" style="31" customWidth="1"/>
    <col min="13826" max="13826" width="8.5" style="31" customWidth="1"/>
    <col min="13827" max="13828" width="9" style="31"/>
    <col min="13829" max="13829" width="9.5" style="31" customWidth="1"/>
    <col min="13830" max="13830" width="9.375" style="31" customWidth="1"/>
    <col min="13831" max="13831" width="9.75" style="31" customWidth="1"/>
    <col min="13832" max="14080" width="9" style="31"/>
    <col min="14081" max="14081" width="33.125" style="31" customWidth="1"/>
    <col min="14082" max="14082" width="8.5" style="31" customWidth="1"/>
    <col min="14083" max="14084" width="9" style="31"/>
    <col min="14085" max="14085" width="9.5" style="31" customWidth="1"/>
    <col min="14086" max="14086" width="9.375" style="31" customWidth="1"/>
    <col min="14087" max="14087" width="9.75" style="31" customWidth="1"/>
    <col min="14088" max="14336" width="9" style="31"/>
    <col min="14337" max="14337" width="33.125" style="31" customWidth="1"/>
    <col min="14338" max="14338" width="8.5" style="31" customWidth="1"/>
    <col min="14339" max="14340" width="9" style="31"/>
    <col min="14341" max="14341" width="9.5" style="31" customWidth="1"/>
    <col min="14342" max="14342" width="9.375" style="31" customWidth="1"/>
    <col min="14343" max="14343" width="9.75" style="31" customWidth="1"/>
    <col min="14344" max="14592" width="9" style="31"/>
    <col min="14593" max="14593" width="33.125" style="31" customWidth="1"/>
    <col min="14594" max="14594" width="8.5" style="31" customWidth="1"/>
    <col min="14595" max="14596" width="9" style="31"/>
    <col min="14597" max="14597" width="9.5" style="31" customWidth="1"/>
    <col min="14598" max="14598" width="9.375" style="31" customWidth="1"/>
    <col min="14599" max="14599" width="9.75" style="31" customWidth="1"/>
    <col min="14600" max="14848" width="9" style="31"/>
    <col min="14849" max="14849" width="33.125" style="31" customWidth="1"/>
    <col min="14850" max="14850" width="8.5" style="31" customWidth="1"/>
    <col min="14851" max="14852" width="9" style="31"/>
    <col min="14853" max="14853" width="9.5" style="31" customWidth="1"/>
    <col min="14854" max="14854" width="9.375" style="31" customWidth="1"/>
    <col min="14855" max="14855" width="9.75" style="31" customWidth="1"/>
    <col min="14856" max="15104" width="9" style="31"/>
    <col min="15105" max="15105" width="33.125" style="31" customWidth="1"/>
    <col min="15106" max="15106" width="8.5" style="31" customWidth="1"/>
    <col min="15107" max="15108" width="9" style="31"/>
    <col min="15109" max="15109" width="9.5" style="31" customWidth="1"/>
    <col min="15110" max="15110" width="9.375" style="31" customWidth="1"/>
    <col min="15111" max="15111" width="9.75" style="31" customWidth="1"/>
    <col min="15112" max="15360" width="9" style="31"/>
    <col min="15361" max="15361" width="33.125" style="31" customWidth="1"/>
    <col min="15362" max="15362" width="8.5" style="31" customWidth="1"/>
    <col min="15363" max="15364" width="9" style="31"/>
    <col min="15365" max="15365" width="9.5" style="31" customWidth="1"/>
    <col min="15366" max="15366" width="9.375" style="31" customWidth="1"/>
    <col min="15367" max="15367" width="9.75" style="31" customWidth="1"/>
    <col min="15368" max="15616" width="9" style="31"/>
    <col min="15617" max="15617" width="33.125" style="31" customWidth="1"/>
    <col min="15618" max="15618" width="8.5" style="31" customWidth="1"/>
    <col min="15619" max="15620" width="9" style="31"/>
    <col min="15621" max="15621" width="9.5" style="31" customWidth="1"/>
    <col min="15622" max="15622" width="9.375" style="31" customWidth="1"/>
    <col min="15623" max="15623" width="9.75" style="31" customWidth="1"/>
    <col min="15624" max="15872" width="9" style="31"/>
    <col min="15873" max="15873" width="33.125" style="31" customWidth="1"/>
    <col min="15874" max="15874" width="8.5" style="31" customWidth="1"/>
    <col min="15875" max="15876" width="9" style="31"/>
    <col min="15877" max="15877" width="9.5" style="31" customWidth="1"/>
    <col min="15878" max="15878" width="9.375" style="31" customWidth="1"/>
    <col min="15879" max="15879" width="9.75" style="31" customWidth="1"/>
    <col min="15880" max="16128" width="9" style="31"/>
    <col min="16129" max="16129" width="33.125" style="31" customWidth="1"/>
    <col min="16130" max="16130" width="8.5" style="31" customWidth="1"/>
    <col min="16131" max="16132" width="9" style="31"/>
    <col min="16133" max="16133" width="9.5" style="31" customWidth="1"/>
    <col min="16134" max="16134" width="9.375" style="31" customWidth="1"/>
    <col min="16135" max="16135" width="9.75" style="31" customWidth="1"/>
    <col min="16136" max="16384" width="9" style="31"/>
  </cols>
  <sheetData>
    <row r="1" spans="1:7" ht="21.75" customHeight="1">
      <c r="A1" s="105" t="s">
        <v>281</v>
      </c>
    </row>
    <row r="2" spans="1:7" ht="26.25" customHeight="1">
      <c r="A2" s="166" t="s">
        <v>276</v>
      </c>
      <c r="B2" s="166"/>
      <c r="C2" s="166"/>
      <c r="D2" s="166"/>
      <c r="E2" s="166"/>
      <c r="F2" s="166"/>
      <c r="G2" s="166"/>
    </row>
    <row r="3" spans="1:7" ht="19.5" customHeight="1">
      <c r="A3" s="151"/>
      <c r="B3" s="151"/>
      <c r="C3" s="151"/>
      <c r="D3" s="151"/>
      <c r="E3" s="151"/>
      <c r="F3" s="151"/>
      <c r="G3" s="151"/>
    </row>
    <row r="4" spans="1:7" ht="15.75" customHeight="1">
      <c r="A4" s="32"/>
      <c r="F4" s="167" t="s">
        <v>0</v>
      </c>
      <c r="G4" s="167"/>
    </row>
    <row r="5" spans="1:7" ht="28.5" customHeight="1">
      <c r="A5" s="168" t="s">
        <v>238</v>
      </c>
      <c r="B5" s="168" t="s">
        <v>280</v>
      </c>
      <c r="C5" s="170" t="s">
        <v>239</v>
      </c>
      <c r="D5" s="171"/>
      <c r="E5" s="171" t="s">
        <v>127</v>
      </c>
      <c r="F5" s="171"/>
      <c r="G5" s="172" t="s">
        <v>240</v>
      </c>
    </row>
    <row r="6" spans="1:7" ht="33" customHeight="1">
      <c r="A6" s="169"/>
      <c r="B6" s="169"/>
      <c r="C6" s="33" t="s">
        <v>129</v>
      </c>
      <c r="D6" s="196" t="s">
        <v>291</v>
      </c>
      <c r="E6" s="33" t="s">
        <v>241</v>
      </c>
      <c r="F6" s="33" t="s">
        <v>242</v>
      </c>
      <c r="G6" s="173"/>
    </row>
    <row r="7" spans="1:7" ht="25.5" customHeight="1">
      <c r="A7" s="104" t="s">
        <v>107</v>
      </c>
      <c r="B7" s="78">
        <v>8103</v>
      </c>
      <c r="C7" s="92">
        <v>7970</v>
      </c>
      <c r="D7" s="79">
        <f>C7/B7*100</f>
        <v>98.358632605207958</v>
      </c>
      <c r="E7" s="80">
        <f>C7-G7</f>
        <v>516</v>
      </c>
      <c r="F7" s="79">
        <f>E7/G7*100</f>
        <v>6.9224577408103034</v>
      </c>
      <c r="G7" s="92">
        <v>7454</v>
      </c>
    </row>
    <row r="8" spans="1:7" ht="25.5" customHeight="1">
      <c r="A8" s="35" t="s">
        <v>108</v>
      </c>
      <c r="B8" s="81"/>
      <c r="C8" s="92">
        <v>0</v>
      </c>
      <c r="D8" s="79"/>
      <c r="E8" s="80"/>
      <c r="F8" s="79"/>
      <c r="G8" s="92"/>
    </row>
    <row r="9" spans="1:7" ht="25.5" customHeight="1">
      <c r="A9" s="35" t="s">
        <v>109</v>
      </c>
      <c r="B9" s="78">
        <v>219</v>
      </c>
      <c r="C9" s="92">
        <v>154</v>
      </c>
      <c r="D9" s="79">
        <f t="shared" ref="D9:D25" si="0">C9/B9*100</f>
        <v>70.319634703196343</v>
      </c>
      <c r="E9" s="80">
        <f t="shared" ref="E9:E29" si="1">C9-G9</f>
        <v>10</v>
      </c>
      <c r="F9" s="79">
        <f t="shared" ref="F9:F25" si="2">E9/G9*100</f>
        <v>6.9444444444444446</v>
      </c>
      <c r="G9" s="92">
        <v>144</v>
      </c>
    </row>
    <row r="10" spans="1:7" ht="25.5" customHeight="1">
      <c r="A10" s="35" t="s">
        <v>243</v>
      </c>
      <c r="B10" s="78">
        <v>4275</v>
      </c>
      <c r="C10" s="92">
        <v>4264</v>
      </c>
      <c r="D10" s="79">
        <f t="shared" si="0"/>
        <v>99.742690058479539</v>
      </c>
      <c r="E10" s="80">
        <f t="shared" si="1"/>
        <v>-24</v>
      </c>
      <c r="F10" s="79">
        <f t="shared" si="2"/>
        <v>-0.55970149253731338</v>
      </c>
      <c r="G10" s="92">
        <v>4288</v>
      </c>
    </row>
    <row r="11" spans="1:7" ht="25.5" customHeight="1">
      <c r="A11" s="35" t="s">
        <v>110</v>
      </c>
      <c r="B11" s="78">
        <v>20826</v>
      </c>
      <c r="C11" s="92">
        <v>19510</v>
      </c>
      <c r="D11" s="79">
        <f t="shared" si="0"/>
        <v>93.680975703447615</v>
      </c>
      <c r="E11" s="80">
        <f t="shared" si="1"/>
        <v>636</v>
      </c>
      <c r="F11" s="79">
        <f t="shared" si="2"/>
        <v>3.3697149517855247</v>
      </c>
      <c r="G11" s="92">
        <v>18874</v>
      </c>
    </row>
    <row r="12" spans="1:7" ht="25.5" customHeight="1">
      <c r="A12" s="35" t="s">
        <v>244</v>
      </c>
      <c r="B12" s="78">
        <v>295</v>
      </c>
      <c r="C12" s="92">
        <v>225</v>
      </c>
      <c r="D12" s="79">
        <f t="shared" si="0"/>
        <v>76.271186440677965</v>
      </c>
      <c r="E12" s="80">
        <f t="shared" si="1"/>
        <v>-1019</v>
      </c>
      <c r="F12" s="79">
        <f t="shared" si="2"/>
        <v>-81.913183279742768</v>
      </c>
      <c r="G12" s="92">
        <v>1244</v>
      </c>
    </row>
    <row r="13" spans="1:7" ht="25.5" customHeight="1">
      <c r="A13" s="35" t="s">
        <v>245</v>
      </c>
      <c r="B13" s="78">
        <v>652</v>
      </c>
      <c r="C13" s="92">
        <v>637</v>
      </c>
      <c r="D13" s="79">
        <f t="shared" si="0"/>
        <v>97.699386503067487</v>
      </c>
      <c r="E13" s="80">
        <f t="shared" si="1"/>
        <v>-1141</v>
      </c>
      <c r="F13" s="79">
        <f t="shared" si="2"/>
        <v>-64.173228346456696</v>
      </c>
      <c r="G13" s="92">
        <v>1778</v>
      </c>
    </row>
    <row r="14" spans="1:7" ht="25.5" customHeight="1">
      <c r="A14" s="35" t="s">
        <v>246</v>
      </c>
      <c r="B14" s="78">
        <v>6008</v>
      </c>
      <c r="C14" s="92">
        <v>5824</v>
      </c>
      <c r="D14" s="79">
        <f t="shared" si="0"/>
        <v>96.937416777629821</v>
      </c>
      <c r="E14" s="80">
        <f t="shared" si="1"/>
        <v>668</v>
      </c>
      <c r="F14" s="79">
        <f t="shared" si="2"/>
        <v>12.95577967416602</v>
      </c>
      <c r="G14" s="92">
        <v>5156</v>
      </c>
    </row>
    <row r="15" spans="1:7" ht="25.5" customHeight="1">
      <c r="A15" s="35" t="s">
        <v>247</v>
      </c>
      <c r="B15" s="78">
        <v>6610</v>
      </c>
      <c r="C15" s="92">
        <v>5587</v>
      </c>
      <c r="D15" s="79">
        <f t="shared" si="0"/>
        <v>84.523449319213313</v>
      </c>
      <c r="E15" s="80">
        <f t="shared" si="1"/>
        <v>-773</v>
      </c>
      <c r="F15" s="79">
        <f t="shared" si="2"/>
        <v>-12.154088050314465</v>
      </c>
      <c r="G15" s="92">
        <v>6360</v>
      </c>
    </row>
    <row r="16" spans="1:7" ht="25.5" customHeight="1">
      <c r="A16" s="35" t="s">
        <v>111</v>
      </c>
      <c r="B16" s="78">
        <v>4118</v>
      </c>
      <c r="C16" s="92">
        <v>3123</v>
      </c>
      <c r="D16" s="79">
        <f t="shared" si="0"/>
        <v>75.837785332685769</v>
      </c>
      <c r="E16" s="80">
        <f t="shared" si="1"/>
        <v>-2343</v>
      </c>
      <c r="F16" s="79">
        <f t="shared" si="2"/>
        <v>-42.864983534577391</v>
      </c>
      <c r="G16" s="92">
        <v>5466</v>
      </c>
    </row>
    <row r="17" spans="1:7" ht="25.5" customHeight="1">
      <c r="A17" s="36" t="s">
        <v>112</v>
      </c>
      <c r="B17" s="78">
        <v>11120</v>
      </c>
      <c r="C17" s="92">
        <v>10960</v>
      </c>
      <c r="D17" s="79">
        <f t="shared" si="0"/>
        <v>98.561151079136692</v>
      </c>
      <c r="E17" s="80">
        <f t="shared" si="1"/>
        <v>-2853</v>
      </c>
      <c r="F17" s="79">
        <f t="shared" si="2"/>
        <v>-20.654455947296025</v>
      </c>
      <c r="G17" s="92">
        <v>13813</v>
      </c>
    </row>
    <row r="18" spans="1:7" ht="25.5" customHeight="1">
      <c r="A18" s="35" t="s">
        <v>248</v>
      </c>
      <c r="B18" s="78">
        <v>14266</v>
      </c>
      <c r="C18" s="92">
        <v>12407</v>
      </c>
      <c r="D18" s="79">
        <f t="shared" si="0"/>
        <v>86.969017243796443</v>
      </c>
      <c r="E18" s="80">
        <f t="shared" si="1"/>
        <v>-1012</v>
      </c>
      <c r="F18" s="79">
        <f t="shared" si="2"/>
        <v>-7.5415455697145832</v>
      </c>
      <c r="G18" s="92">
        <v>13419</v>
      </c>
    </row>
    <row r="19" spans="1:7" ht="25.5" customHeight="1">
      <c r="A19" s="35" t="s">
        <v>249</v>
      </c>
      <c r="B19" s="78">
        <v>685</v>
      </c>
      <c r="C19" s="92">
        <v>671</v>
      </c>
      <c r="D19" s="79">
        <f t="shared" si="0"/>
        <v>97.956204379562038</v>
      </c>
      <c r="E19" s="80">
        <f t="shared" si="1"/>
        <v>-2228</v>
      </c>
      <c r="F19" s="79">
        <f t="shared" si="2"/>
        <v>-76.854087616419449</v>
      </c>
      <c r="G19" s="92">
        <v>2899</v>
      </c>
    </row>
    <row r="20" spans="1:7" ht="25.5" customHeight="1">
      <c r="A20" s="35" t="s">
        <v>250</v>
      </c>
      <c r="B20" s="78">
        <v>1229</v>
      </c>
      <c r="C20" s="92">
        <v>1175</v>
      </c>
      <c r="D20" s="79">
        <f t="shared" si="0"/>
        <v>95.606183889340926</v>
      </c>
      <c r="E20" s="80">
        <f t="shared" si="1"/>
        <v>-2639</v>
      </c>
      <c r="F20" s="79">
        <f t="shared" si="2"/>
        <v>-69.19244887257473</v>
      </c>
      <c r="G20" s="92">
        <v>3814</v>
      </c>
    </row>
    <row r="21" spans="1:7" ht="25.5" customHeight="1">
      <c r="A21" s="35" t="s">
        <v>251</v>
      </c>
      <c r="B21" s="78">
        <v>1911</v>
      </c>
      <c r="C21" s="92">
        <v>1436</v>
      </c>
      <c r="D21" s="79">
        <f t="shared" si="0"/>
        <v>75.143903715332286</v>
      </c>
      <c r="E21" s="80">
        <f t="shared" si="1"/>
        <v>547</v>
      </c>
      <c r="F21" s="79">
        <f t="shared" si="2"/>
        <v>61.529808773903262</v>
      </c>
      <c r="G21" s="92">
        <v>889</v>
      </c>
    </row>
    <row r="22" spans="1:7" ht="25.5" customHeight="1">
      <c r="A22" s="102" t="s">
        <v>252</v>
      </c>
      <c r="B22" s="78">
        <v>32</v>
      </c>
      <c r="C22" s="93">
        <v>32</v>
      </c>
      <c r="D22" s="79">
        <f t="shared" si="0"/>
        <v>100</v>
      </c>
      <c r="E22" s="80">
        <f t="shared" si="1"/>
        <v>-3</v>
      </c>
      <c r="F22" s="79">
        <f t="shared" si="2"/>
        <v>-8.5714285714285712</v>
      </c>
      <c r="G22" s="93">
        <v>35</v>
      </c>
    </row>
    <row r="23" spans="1:7" ht="25.5" customHeight="1">
      <c r="A23" s="102" t="s">
        <v>253</v>
      </c>
      <c r="B23" s="78">
        <v>344</v>
      </c>
      <c r="C23" s="92">
        <v>321</v>
      </c>
      <c r="D23" s="79">
        <f t="shared" si="0"/>
        <v>93.313953488372093</v>
      </c>
      <c r="E23" s="80">
        <f t="shared" si="1"/>
        <v>-1167</v>
      </c>
      <c r="F23" s="79">
        <f t="shared" si="2"/>
        <v>-78.427419354838719</v>
      </c>
      <c r="G23" s="92">
        <v>1488</v>
      </c>
    </row>
    <row r="24" spans="1:7" ht="25.5" customHeight="1">
      <c r="A24" s="103" t="s">
        <v>254</v>
      </c>
      <c r="B24" s="78">
        <v>1659</v>
      </c>
      <c r="C24" s="92">
        <v>1629</v>
      </c>
      <c r="D24" s="79">
        <f t="shared" si="0"/>
        <v>98.19168173598554</v>
      </c>
      <c r="E24" s="80">
        <f t="shared" si="1"/>
        <v>-402</v>
      </c>
      <c r="F24" s="79">
        <f t="shared" si="2"/>
        <v>-19.793205317577549</v>
      </c>
      <c r="G24" s="92">
        <v>2031</v>
      </c>
    </row>
    <row r="25" spans="1:7" ht="25.5" customHeight="1">
      <c r="A25" s="102" t="s">
        <v>255</v>
      </c>
      <c r="B25" s="78">
        <v>58</v>
      </c>
      <c r="C25" s="93">
        <v>58</v>
      </c>
      <c r="D25" s="79">
        <f t="shared" si="0"/>
        <v>100</v>
      </c>
      <c r="E25" s="80">
        <f t="shared" si="1"/>
        <v>35</v>
      </c>
      <c r="F25" s="79">
        <f t="shared" si="2"/>
        <v>152.17391304347828</v>
      </c>
      <c r="G25" s="93">
        <v>23</v>
      </c>
    </row>
    <row r="26" spans="1:7" ht="25.5" customHeight="1">
      <c r="A26" s="103" t="s">
        <v>256</v>
      </c>
      <c r="B26" s="78">
        <v>1474</v>
      </c>
      <c r="C26" s="92">
        <v>1474</v>
      </c>
      <c r="D26" s="79">
        <f>C26/B26*100</f>
        <v>100</v>
      </c>
      <c r="E26" s="80">
        <f t="shared" si="1"/>
        <v>703</v>
      </c>
      <c r="F26" s="79">
        <f>E26/G26*100</f>
        <v>91.180285343709471</v>
      </c>
      <c r="G26" s="92">
        <v>771</v>
      </c>
    </row>
    <row r="27" spans="1:7" ht="25.5" customHeight="1">
      <c r="A27" s="103" t="s">
        <v>257</v>
      </c>
      <c r="B27" s="78"/>
      <c r="C27" s="95">
        <v>0</v>
      </c>
      <c r="D27" s="79" t="e">
        <f>C27/B27*100</f>
        <v>#DIV/0!</v>
      </c>
      <c r="E27" s="80"/>
      <c r="F27" s="79"/>
      <c r="G27" s="95"/>
    </row>
    <row r="28" spans="1:7" ht="25.5" customHeight="1">
      <c r="A28" s="103" t="s">
        <v>258</v>
      </c>
      <c r="B28" s="78">
        <v>2839</v>
      </c>
      <c r="C28" s="94">
        <v>2133</v>
      </c>
      <c r="D28" s="79">
        <f>C28/B28*100</f>
        <v>75.132088763649179</v>
      </c>
      <c r="E28" s="80">
        <f t="shared" si="1"/>
        <v>-562</v>
      </c>
      <c r="F28" s="79">
        <f>E28/G28*100</f>
        <v>-20.853432282003713</v>
      </c>
      <c r="G28" s="95">
        <v>2695</v>
      </c>
    </row>
    <row r="29" spans="1:7" ht="25.5" customHeight="1">
      <c r="A29" s="39" t="s">
        <v>23</v>
      </c>
      <c r="B29" s="82">
        <f>SUM(B7:B28)</f>
        <v>86723</v>
      </c>
      <c r="C29" s="78">
        <f>SUM(C7:C28)</f>
        <v>79590</v>
      </c>
      <c r="D29" s="79">
        <f>C29/B29*100</f>
        <v>91.774961659536686</v>
      </c>
      <c r="E29" s="80">
        <f t="shared" si="1"/>
        <v>-13051</v>
      </c>
      <c r="F29" s="79">
        <f>E29/G29*100</f>
        <v>-14.087714942627994</v>
      </c>
      <c r="G29" s="80">
        <f>SUM(G7:G28)</f>
        <v>92641</v>
      </c>
    </row>
    <row r="31" spans="1:7">
      <c r="C31" s="40"/>
    </row>
    <row r="34" spans="2:2" ht="15.75">
      <c r="B34" s="41"/>
    </row>
  </sheetData>
  <mergeCells count="7">
    <mergeCell ref="A2:G2"/>
    <mergeCell ref="F4:G4"/>
    <mergeCell ref="A5:A6"/>
    <mergeCell ref="B5:B6"/>
    <mergeCell ref="C5:D5"/>
    <mergeCell ref="E5:F5"/>
    <mergeCell ref="G5:G6"/>
  </mergeCells>
  <phoneticPr fontId="21" type="noConversion"/>
  <printOptions horizontalCentered="1"/>
  <pageMargins left="0.94488188976377963" right="0.55118110236220474" top="0.98425196850393704" bottom="0.78740157480314965" header="0.51181102362204722" footer="0.51181102362204722"/>
  <pageSetup paperSize="9" scale="90" orientation="portrait" errors="blank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RowHeight="12.75"/>
  <cols>
    <col min="1" max="1" width="30.875" style="31" customWidth="1"/>
    <col min="2" max="2" width="10.375" style="31" customWidth="1"/>
    <col min="3" max="4" width="10.625" style="31" customWidth="1"/>
    <col min="5" max="5" width="10" style="31" customWidth="1"/>
    <col min="6" max="6" width="9.5" style="31" customWidth="1"/>
    <col min="7" max="256" width="9" style="31"/>
    <col min="257" max="257" width="30.875" style="31" customWidth="1"/>
    <col min="258" max="258" width="10.375" style="31" customWidth="1"/>
    <col min="259" max="260" width="10.625" style="31" customWidth="1"/>
    <col min="261" max="261" width="10" style="31" customWidth="1"/>
    <col min="262" max="262" width="9.5" style="31" customWidth="1"/>
    <col min="263" max="512" width="9" style="31"/>
    <col min="513" max="513" width="30.875" style="31" customWidth="1"/>
    <col min="514" max="514" width="10.375" style="31" customWidth="1"/>
    <col min="515" max="516" width="10.625" style="31" customWidth="1"/>
    <col min="517" max="517" width="10" style="31" customWidth="1"/>
    <col min="518" max="518" width="9.5" style="31" customWidth="1"/>
    <col min="519" max="768" width="9" style="31"/>
    <col min="769" max="769" width="30.875" style="31" customWidth="1"/>
    <col min="770" max="770" width="10.375" style="31" customWidth="1"/>
    <col min="771" max="772" width="10.625" style="31" customWidth="1"/>
    <col min="773" max="773" width="10" style="31" customWidth="1"/>
    <col min="774" max="774" width="9.5" style="31" customWidth="1"/>
    <col min="775" max="1024" width="9" style="31"/>
    <col min="1025" max="1025" width="30.875" style="31" customWidth="1"/>
    <col min="1026" max="1026" width="10.375" style="31" customWidth="1"/>
    <col min="1027" max="1028" width="10.625" style="31" customWidth="1"/>
    <col min="1029" max="1029" width="10" style="31" customWidth="1"/>
    <col min="1030" max="1030" width="9.5" style="31" customWidth="1"/>
    <col min="1031" max="1280" width="9" style="31"/>
    <col min="1281" max="1281" width="30.875" style="31" customWidth="1"/>
    <col min="1282" max="1282" width="10.375" style="31" customWidth="1"/>
    <col min="1283" max="1284" width="10.625" style="31" customWidth="1"/>
    <col min="1285" max="1285" width="10" style="31" customWidth="1"/>
    <col min="1286" max="1286" width="9.5" style="31" customWidth="1"/>
    <col min="1287" max="1536" width="9" style="31"/>
    <col min="1537" max="1537" width="30.875" style="31" customWidth="1"/>
    <col min="1538" max="1538" width="10.375" style="31" customWidth="1"/>
    <col min="1539" max="1540" width="10.625" style="31" customWidth="1"/>
    <col min="1541" max="1541" width="10" style="31" customWidth="1"/>
    <col min="1542" max="1542" width="9.5" style="31" customWidth="1"/>
    <col min="1543" max="1792" width="9" style="31"/>
    <col min="1793" max="1793" width="30.875" style="31" customWidth="1"/>
    <col min="1794" max="1794" width="10.375" style="31" customWidth="1"/>
    <col min="1795" max="1796" width="10.625" style="31" customWidth="1"/>
    <col min="1797" max="1797" width="10" style="31" customWidth="1"/>
    <col min="1798" max="1798" width="9.5" style="31" customWidth="1"/>
    <col min="1799" max="2048" width="9" style="31"/>
    <col min="2049" max="2049" width="30.875" style="31" customWidth="1"/>
    <col min="2050" max="2050" width="10.375" style="31" customWidth="1"/>
    <col min="2051" max="2052" width="10.625" style="31" customWidth="1"/>
    <col min="2053" max="2053" width="10" style="31" customWidth="1"/>
    <col min="2054" max="2054" width="9.5" style="31" customWidth="1"/>
    <col min="2055" max="2304" width="9" style="31"/>
    <col min="2305" max="2305" width="30.875" style="31" customWidth="1"/>
    <col min="2306" max="2306" width="10.375" style="31" customWidth="1"/>
    <col min="2307" max="2308" width="10.625" style="31" customWidth="1"/>
    <col min="2309" max="2309" width="10" style="31" customWidth="1"/>
    <col min="2310" max="2310" width="9.5" style="31" customWidth="1"/>
    <col min="2311" max="2560" width="9" style="31"/>
    <col min="2561" max="2561" width="30.875" style="31" customWidth="1"/>
    <col min="2562" max="2562" width="10.375" style="31" customWidth="1"/>
    <col min="2563" max="2564" width="10.625" style="31" customWidth="1"/>
    <col min="2565" max="2565" width="10" style="31" customWidth="1"/>
    <col min="2566" max="2566" width="9.5" style="31" customWidth="1"/>
    <col min="2567" max="2816" width="9" style="31"/>
    <col min="2817" max="2817" width="30.875" style="31" customWidth="1"/>
    <col min="2818" max="2818" width="10.375" style="31" customWidth="1"/>
    <col min="2819" max="2820" width="10.625" style="31" customWidth="1"/>
    <col min="2821" max="2821" width="10" style="31" customWidth="1"/>
    <col min="2822" max="2822" width="9.5" style="31" customWidth="1"/>
    <col min="2823" max="3072" width="9" style="31"/>
    <col min="3073" max="3073" width="30.875" style="31" customWidth="1"/>
    <col min="3074" max="3074" width="10.375" style="31" customWidth="1"/>
    <col min="3075" max="3076" width="10.625" style="31" customWidth="1"/>
    <col min="3077" max="3077" width="10" style="31" customWidth="1"/>
    <col min="3078" max="3078" width="9.5" style="31" customWidth="1"/>
    <col min="3079" max="3328" width="9" style="31"/>
    <col min="3329" max="3329" width="30.875" style="31" customWidth="1"/>
    <col min="3330" max="3330" width="10.375" style="31" customWidth="1"/>
    <col min="3331" max="3332" width="10.625" style="31" customWidth="1"/>
    <col min="3333" max="3333" width="10" style="31" customWidth="1"/>
    <col min="3334" max="3334" width="9.5" style="31" customWidth="1"/>
    <col min="3335" max="3584" width="9" style="31"/>
    <col min="3585" max="3585" width="30.875" style="31" customWidth="1"/>
    <col min="3586" max="3586" width="10.375" style="31" customWidth="1"/>
    <col min="3587" max="3588" width="10.625" style="31" customWidth="1"/>
    <col min="3589" max="3589" width="10" style="31" customWidth="1"/>
    <col min="3590" max="3590" width="9.5" style="31" customWidth="1"/>
    <col min="3591" max="3840" width="9" style="31"/>
    <col min="3841" max="3841" width="30.875" style="31" customWidth="1"/>
    <col min="3842" max="3842" width="10.375" style="31" customWidth="1"/>
    <col min="3843" max="3844" width="10.625" style="31" customWidth="1"/>
    <col min="3845" max="3845" width="10" style="31" customWidth="1"/>
    <col min="3846" max="3846" width="9.5" style="31" customWidth="1"/>
    <col min="3847" max="4096" width="9" style="31"/>
    <col min="4097" max="4097" width="30.875" style="31" customWidth="1"/>
    <col min="4098" max="4098" width="10.375" style="31" customWidth="1"/>
    <col min="4099" max="4100" width="10.625" style="31" customWidth="1"/>
    <col min="4101" max="4101" width="10" style="31" customWidth="1"/>
    <col min="4102" max="4102" width="9.5" style="31" customWidth="1"/>
    <col min="4103" max="4352" width="9" style="31"/>
    <col min="4353" max="4353" width="30.875" style="31" customWidth="1"/>
    <col min="4354" max="4354" width="10.375" style="31" customWidth="1"/>
    <col min="4355" max="4356" width="10.625" style="31" customWidth="1"/>
    <col min="4357" max="4357" width="10" style="31" customWidth="1"/>
    <col min="4358" max="4358" width="9.5" style="31" customWidth="1"/>
    <col min="4359" max="4608" width="9" style="31"/>
    <col min="4609" max="4609" width="30.875" style="31" customWidth="1"/>
    <col min="4610" max="4610" width="10.375" style="31" customWidth="1"/>
    <col min="4611" max="4612" width="10.625" style="31" customWidth="1"/>
    <col min="4613" max="4613" width="10" style="31" customWidth="1"/>
    <col min="4614" max="4614" width="9.5" style="31" customWidth="1"/>
    <col min="4615" max="4864" width="9" style="31"/>
    <col min="4865" max="4865" width="30.875" style="31" customWidth="1"/>
    <col min="4866" max="4866" width="10.375" style="31" customWidth="1"/>
    <col min="4867" max="4868" width="10.625" style="31" customWidth="1"/>
    <col min="4869" max="4869" width="10" style="31" customWidth="1"/>
    <col min="4870" max="4870" width="9.5" style="31" customWidth="1"/>
    <col min="4871" max="5120" width="9" style="31"/>
    <col min="5121" max="5121" width="30.875" style="31" customWidth="1"/>
    <col min="5122" max="5122" width="10.375" style="31" customWidth="1"/>
    <col min="5123" max="5124" width="10.625" style="31" customWidth="1"/>
    <col min="5125" max="5125" width="10" style="31" customWidth="1"/>
    <col min="5126" max="5126" width="9.5" style="31" customWidth="1"/>
    <col min="5127" max="5376" width="9" style="31"/>
    <col min="5377" max="5377" width="30.875" style="31" customWidth="1"/>
    <col min="5378" max="5378" width="10.375" style="31" customWidth="1"/>
    <col min="5379" max="5380" width="10.625" style="31" customWidth="1"/>
    <col min="5381" max="5381" width="10" style="31" customWidth="1"/>
    <col min="5382" max="5382" width="9.5" style="31" customWidth="1"/>
    <col min="5383" max="5632" width="9" style="31"/>
    <col min="5633" max="5633" width="30.875" style="31" customWidth="1"/>
    <col min="5634" max="5634" width="10.375" style="31" customWidth="1"/>
    <col min="5635" max="5636" width="10.625" style="31" customWidth="1"/>
    <col min="5637" max="5637" width="10" style="31" customWidth="1"/>
    <col min="5638" max="5638" width="9.5" style="31" customWidth="1"/>
    <col min="5639" max="5888" width="9" style="31"/>
    <col min="5889" max="5889" width="30.875" style="31" customWidth="1"/>
    <col min="5890" max="5890" width="10.375" style="31" customWidth="1"/>
    <col min="5891" max="5892" width="10.625" style="31" customWidth="1"/>
    <col min="5893" max="5893" width="10" style="31" customWidth="1"/>
    <col min="5894" max="5894" width="9.5" style="31" customWidth="1"/>
    <col min="5895" max="6144" width="9" style="31"/>
    <col min="6145" max="6145" width="30.875" style="31" customWidth="1"/>
    <col min="6146" max="6146" width="10.375" style="31" customWidth="1"/>
    <col min="6147" max="6148" width="10.625" style="31" customWidth="1"/>
    <col min="6149" max="6149" width="10" style="31" customWidth="1"/>
    <col min="6150" max="6150" width="9.5" style="31" customWidth="1"/>
    <col min="6151" max="6400" width="9" style="31"/>
    <col min="6401" max="6401" width="30.875" style="31" customWidth="1"/>
    <col min="6402" max="6402" width="10.375" style="31" customWidth="1"/>
    <col min="6403" max="6404" width="10.625" style="31" customWidth="1"/>
    <col min="6405" max="6405" width="10" style="31" customWidth="1"/>
    <col min="6406" max="6406" width="9.5" style="31" customWidth="1"/>
    <col min="6407" max="6656" width="9" style="31"/>
    <col min="6657" max="6657" width="30.875" style="31" customWidth="1"/>
    <col min="6658" max="6658" width="10.375" style="31" customWidth="1"/>
    <col min="6659" max="6660" width="10.625" style="31" customWidth="1"/>
    <col min="6661" max="6661" width="10" style="31" customWidth="1"/>
    <col min="6662" max="6662" width="9.5" style="31" customWidth="1"/>
    <col min="6663" max="6912" width="9" style="31"/>
    <col min="6913" max="6913" width="30.875" style="31" customWidth="1"/>
    <col min="6914" max="6914" width="10.375" style="31" customWidth="1"/>
    <col min="6915" max="6916" width="10.625" style="31" customWidth="1"/>
    <col min="6917" max="6917" width="10" style="31" customWidth="1"/>
    <col min="6918" max="6918" width="9.5" style="31" customWidth="1"/>
    <col min="6919" max="7168" width="9" style="31"/>
    <col min="7169" max="7169" width="30.875" style="31" customWidth="1"/>
    <col min="7170" max="7170" width="10.375" style="31" customWidth="1"/>
    <col min="7171" max="7172" width="10.625" style="31" customWidth="1"/>
    <col min="7173" max="7173" width="10" style="31" customWidth="1"/>
    <col min="7174" max="7174" width="9.5" style="31" customWidth="1"/>
    <col min="7175" max="7424" width="9" style="31"/>
    <col min="7425" max="7425" width="30.875" style="31" customWidth="1"/>
    <col min="7426" max="7426" width="10.375" style="31" customWidth="1"/>
    <col min="7427" max="7428" width="10.625" style="31" customWidth="1"/>
    <col min="7429" max="7429" width="10" style="31" customWidth="1"/>
    <col min="7430" max="7430" width="9.5" style="31" customWidth="1"/>
    <col min="7431" max="7680" width="9" style="31"/>
    <col min="7681" max="7681" width="30.875" style="31" customWidth="1"/>
    <col min="7682" max="7682" width="10.375" style="31" customWidth="1"/>
    <col min="7683" max="7684" width="10.625" style="31" customWidth="1"/>
    <col min="7685" max="7685" width="10" style="31" customWidth="1"/>
    <col min="7686" max="7686" width="9.5" style="31" customWidth="1"/>
    <col min="7687" max="7936" width="9" style="31"/>
    <col min="7937" max="7937" width="30.875" style="31" customWidth="1"/>
    <col min="7938" max="7938" width="10.375" style="31" customWidth="1"/>
    <col min="7939" max="7940" width="10.625" style="31" customWidth="1"/>
    <col min="7941" max="7941" width="10" style="31" customWidth="1"/>
    <col min="7942" max="7942" width="9.5" style="31" customWidth="1"/>
    <col min="7943" max="8192" width="9" style="31"/>
    <col min="8193" max="8193" width="30.875" style="31" customWidth="1"/>
    <col min="8194" max="8194" width="10.375" style="31" customWidth="1"/>
    <col min="8195" max="8196" width="10.625" style="31" customWidth="1"/>
    <col min="8197" max="8197" width="10" style="31" customWidth="1"/>
    <col min="8198" max="8198" width="9.5" style="31" customWidth="1"/>
    <col min="8199" max="8448" width="9" style="31"/>
    <col min="8449" max="8449" width="30.875" style="31" customWidth="1"/>
    <col min="8450" max="8450" width="10.375" style="31" customWidth="1"/>
    <col min="8451" max="8452" width="10.625" style="31" customWidth="1"/>
    <col min="8453" max="8453" width="10" style="31" customWidth="1"/>
    <col min="8454" max="8454" width="9.5" style="31" customWidth="1"/>
    <col min="8455" max="8704" width="9" style="31"/>
    <col min="8705" max="8705" width="30.875" style="31" customWidth="1"/>
    <col min="8706" max="8706" width="10.375" style="31" customWidth="1"/>
    <col min="8707" max="8708" width="10.625" style="31" customWidth="1"/>
    <col min="8709" max="8709" width="10" style="31" customWidth="1"/>
    <col min="8710" max="8710" width="9.5" style="31" customWidth="1"/>
    <col min="8711" max="8960" width="9" style="31"/>
    <col min="8961" max="8961" width="30.875" style="31" customWidth="1"/>
    <col min="8962" max="8962" width="10.375" style="31" customWidth="1"/>
    <col min="8963" max="8964" width="10.625" style="31" customWidth="1"/>
    <col min="8965" max="8965" width="10" style="31" customWidth="1"/>
    <col min="8966" max="8966" width="9.5" style="31" customWidth="1"/>
    <col min="8967" max="9216" width="9" style="31"/>
    <col min="9217" max="9217" width="30.875" style="31" customWidth="1"/>
    <col min="9218" max="9218" width="10.375" style="31" customWidth="1"/>
    <col min="9219" max="9220" width="10.625" style="31" customWidth="1"/>
    <col min="9221" max="9221" width="10" style="31" customWidth="1"/>
    <col min="9222" max="9222" width="9.5" style="31" customWidth="1"/>
    <col min="9223" max="9472" width="9" style="31"/>
    <col min="9473" max="9473" width="30.875" style="31" customWidth="1"/>
    <col min="9474" max="9474" width="10.375" style="31" customWidth="1"/>
    <col min="9475" max="9476" width="10.625" style="31" customWidth="1"/>
    <col min="9477" max="9477" width="10" style="31" customWidth="1"/>
    <col min="9478" max="9478" width="9.5" style="31" customWidth="1"/>
    <col min="9479" max="9728" width="9" style="31"/>
    <col min="9729" max="9729" width="30.875" style="31" customWidth="1"/>
    <col min="9730" max="9730" width="10.375" style="31" customWidth="1"/>
    <col min="9731" max="9732" width="10.625" style="31" customWidth="1"/>
    <col min="9733" max="9733" width="10" style="31" customWidth="1"/>
    <col min="9734" max="9734" width="9.5" style="31" customWidth="1"/>
    <col min="9735" max="9984" width="9" style="31"/>
    <col min="9985" max="9985" width="30.875" style="31" customWidth="1"/>
    <col min="9986" max="9986" width="10.375" style="31" customWidth="1"/>
    <col min="9987" max="9988" width="10.625" style="31" customWidth="1"/>
    <col min="9989" max="9989" width="10" style="31" customWidth="1"/>
    <col min="9990" max="9990" width="9.5" style="31" customWidth="1"/>
    <col min="9991" max="10240" width="9" style="31"/>
    <col min="10241" max="10241" width="30.875" style="31" customWidth="1"/>
    <col min="10242" max="10242" width="10.375" style="31" customWidth="1"/>
    <col min="10243" max="10244" width="10.625" style="31" customWidth="1"/>
    <col min="10245" max="10245" width="10" style="31" customWidth="1"/>
    <col min="10246" max="10246" width="9.5" style="31" customWidth="1"/>
    <col min="10247" max="10496" width="9" style="31"/>
    <col min="10497" max="10497" width="30.875" style="31" customWidth="1"/>
    <col min="10498" max="10498" width="10.375" style="31" customWidth="1"/>
    <col min="10499" max="10500" width="10.625" style="31" customWidth="1"/>
    <col min="10501" max="10501" width="10" style="31" customWidth="1"/>
    <col min="10502" max="10502" width="9.5" style="31" customWidth="1"/>
    <col min="10503" max="10752" width="9" style="31"/>
    <col min="10753" max="10753" width="30.875" style="31" customWidth="1"/>
    <col min="10754" max="10754" width="10.375" style="31" customWidth="1"/>
    <col min="10755" max="10756" width="10.625" style="31" customWidth="1"/>
    <col min="10757" max="10757" width="10" style="31" customWidth="1"/>
    <col min="10758" max="10758" width="9.5" style="31" customWidth="1"/>
    <col min="10759" max="11008" width="9" style="31"/>
    <col min="11009" max="11009" width="30.875" style="31" customWidth="1"/>
    <col min="11010" max="11010" width="10.375" style="31" customWidth="1"/>
    <col min="11011" max="11012" width="10.625" style="31" customWidth="1"/>
    <col min="11013" max="11013" width="10" style="31" customWidth="1"/>
    <col min="11014" max="11014" width="9.5" style="31" customWidth="1"/>
    <col min="11015" max="11264" width="9" style="31"/>
    <col min="11265" max="11265" width="30.875" style="31" customWidth="1"/>
    <col min="11266" max="11266" width="10.375" style="31" customWidth="1"/>
    <col min="11267" max="11268" width="10.625" style="31" customWidth="1"/>
    <col min="11269" max="11269" width="10" style="31" customWidth="1"/>
    <col min="11270" max="11270" width="9.5" style="31" customWidth="1"/>
    <col min="11271" max="11520" width="9" style="31"/>
    <col min="11521" max="11521" width="30.875" style="31" customWidth="1"/>
    <col min="11522" max="11522" width="10.375" style="31" customWidth="1"/>
    <col min="11523" max="11524" width="10.625" style="31" customWidth="1"/>
    <col min="11525" max="11525" width="10" style="31" customWidth="1"/>
    <col min="11526" max="11526" width="9.5" style="31" customWidth="1"/>
    <col min="11527" max="11776" width="9" style="31"/>
    <col min="11777" max="11777" width="30.875" style="31" customWidth="1"/>
    <col min="11778" max="11778" width="10.375" style="31" customWidth="1"/>
    <col min="11779" max="11780" width="10.625" style="31" customWidth="1"/>
    <col min="11781" max="11781" width="10" style="31" customWidth="1"/>
    <col min="11782" max="11782" width="9.5" style="31" customWidth="1"/>
    <col min="11783" max="12032" width="9" style="31"/>
    <col min="12033" max="12033" width="30.875" style="31" customWidth="1"/>
    <col min="12034" max="12034" width="10.375" style="31" customWidth="1"/>
    <col min="12035" max="12036" width="10.625" style="31" customWidth="1"/>
    <col min="12037" max="12037" width="10" style="31" customWidth="1"/>
    <col min="12038" max="12038" width="9.5" style="31" customWidth="1"/>
    <col min="12039" max="12288" width="9" style="31"/>
    <col min="12289" max="12289" width="30.875" style="31" customWidth="1"/>
    <col min="12290" max="12290" width="10.375" style="31" customWidth="1"/>
    <col min="12291" max="12292" width="10.625" style="31" customWidth="1"/>
    <col min="12293" max="12293" width="10" style="31" customWidth="1"/>
    <col min="12294" max="12294" width="9.5" style="31" customWidth="1"/>
    <col min="12295" max="12544" width="9" style="31"/>
    <col min="12545" max="12545" width="30.875" style="31" customWidth="1"/>
    <col min="12546" max="12546" width="10.375" style="31" customWidth="1"/>
    <col min="12547" max="12548" width="10.625" style="31" customWidth="1"/>
    <col min="12549" max="12549" width="10" style="31" customWidth="1"/>
    <col min="12550" max="12550" width="9.5" style="31" customWidth="1"/>
    <col min="12551" max="12800" width="9" style="31"/>
    <col min="12801" max="12801" width="30.875" style="31" customWidth="1"/>
    <col min="12802" max="12802" width="10.375" style="31" customWidth="1"/>
    <col min="12803" max="12804" width="10.625" style="31" customWidth="1"/>
    <col min="12805" max="12805" width="10" style="31" customWidth="1"/>
    <col min="12806" max="12806" width="9.5" style="31" customWidth="1"/>
    <col min="12807" max="13056" width="9" style="31"/>
    <col min="13057" max="13057" width="30.875" style="31" customWidth="1"/>
    <col min="13058" max="13058" width="10.375" style="31" customWidth="1"/>
    <col min="13059" max="13060" width="10.625" style="31" customWidth="1"/>
    <col min="13061" max="13061" width="10" style="31" customWidth="1"/>
    <col min="13062" max="13062" width="9.5" style="31" customWidth="1"/>
    <col min="13063" max="13312" width="9" style="31"/>
    <col min="13313" max="13313" width="30.875" style="31" customWidth="1"/>
    <col min="13314" max="13314" width="10.375" style="31" customWidth="1"/>
    <col min="13315" max="13316" width="10.625" style="31" customWidth="1"/>
    <col min="13317" max="13317" width="10" style="31" customWidth="1"/>
    <col min="13318" max="13318" width="9.5" style="31" customWidth="1"/>
    <col min="13319" max="13568" width="9" style="31"/>
    <col min="13569" max="13569" width="30.875" style="31" customWidth="1"/>
    <col min="13570" max="13570" width="10.375" style="31" customWidth="1"/>
    <col min="13571" max="13572" width="10.625" style="31" customWidth="1"/>
    <col min="13573" max="13573" width="10" style="31" customWidth="1"/>
    <col min="13574" max="13574" width="9.5" style="31" customWidth="1"/>
    <col min="13575" max="13824" width="9" style="31"/>
    <col min="13825" max="13825" width="30.875" style="31" customWidth="1"/>
    <col min="13826" max="13826" width="10.375" style="31" customWidth="1"/>
    <col min="13827" max="13828" width="10.625" style="31" customWidth="1"/>
    <col min="13829" max="13829" width="10" style="31" customWidth="1"/>
    <col min="13830" max="13830" width="9.5" style="31" customWidth="1"/>
    <col min="13831" max="14080" width="9" style="31"/>
    <col min="14081" max="14081" width="30.875" style="31" customWidth="1"/>
    <col min="14082" max="14082" width="10.375" style="31" customWidth="1"/>
    <col min="14083" max="14084" width="10.625" style="31" customWidth="1"/>
    <col min="14085" max="14085" width="10" style="31" customWidth="1"/>
    <col min="14086" max="14086" width="9.5" style="31" customWidth="1"/>
    <col min="14087" max="14336" width="9" style="31"/>
    <col min="14337" max="14337" width="30.875" style="31" customWidth="1"/>
    <col min="14338" max="14338" width="10.375" style="31" customWidth="1"/>
    <col min="14339" max="14340" width="10.625" style="31" customWidth="1"/>
    <col min="14341" max="14341" width="10" style="31" customWidth="1"/>
    <col min="14342" max="14342" width="9.5" style="31" customWidth="1"/>
    <col min="14343" max="14592" width="9" style="31"/>
    <col min="14593" max="14593" width="30.875" style="31" customWidth="1"/>
    <col min="14594" max="14594" width="10.375" style="31" customWidth="1"/>
    <col min="14595" max="14596" width="10.625" style="31" customWidth="1"/>
    <col min="14597" max="14597" width="10" style="31" customWidth="1"/>
    <col min="14598" max="14598" width="9.5" style="31" customWidth="1"/>
    <col min="14599" max="14848" width="9" style="31"/>
    <col min="14849" max="14849" width="30.875" style="31" customWidth="1"/>
    <col min="14850" max="14850" width="10.375" style="31" customWidth="1"/>
    <col min="14851" max="14852" width="10.625" style="31" customWidth="1"/>
    <col min="14853" max="14853" width="10" style="31" customWidth="1"/>
    <col min="14854" max="14854" width="9.5" style="31" customWidth="1"/>
    <col min="14855" max="15104" width="9" style="31"/>
    <col min="15105" max="15105" width="30.875" style="31" customWidth="1"/>
    <col min="15106" max="15106" width="10.375" style="31" customWidth="1"/>
    <col min="15107" max="15108" width="10.625" style="31" customWidth="1"/>
    <col min="15109" max="15109" width="10" style="31" customWidth="1"/>
    <col min="15110" max="15110" width="9.5" style="31" customWidth="1"/>
    <col min="15111" max="15360" width="9" style="31"/>
    <col min="15361" max="15361" width="30.875" style="31" customWidth="1"/>
    <col min="15362" max="15362" width="10.375" style="31" customWidth="1"/>
    <col min="15363" max="15364" width="10.625" style="31" customWidth="1"/>
    <col min="15365" max="15365" width="10" style="31" customWidth="1"/>
    <col min="15366" max="15366" width="9.5" style="31" customWidth="1"/>
    <col min="15367" max="15616" width="9" style="31"/>
    <col min="15617" max="15617" width="30.875" style="31" customWidth="1"/>
    <col min="15618" max="15618" width="10.375" style="31" customWidth="1"/>
    <col min="15619" max="15620" width="10.625" style="31" customWidth="1"/>
    <col min="15621" max="15621" width="10" style="31" customWidth="1"/>
    <col min="15622" max="15622" width="9.5" style="31" customWidth="1"/>
    <col min="15623" max="15872" width="9" style="31"/>
    <col min="15873" max="15873" width="30.875" style="31" customWidth="1"/>
    <col min="15874" max="15874" width="10.375" style="31" customWidth="1"/>
    <col min="15875" max="15876" width="10.625" style="31" customWidth="1"/>
    <col min="15877" max="15877" width="10" style="31" customWidth="1"/>
    <col min="15878" max="15878" width="9.5" style="31" customWidth="1"/>
    <col min="15879" max="16128" width="9" style="31"/>
    <col min="16129" max="16129" width="30.875" style="31" customWidth="1"/>
    <col min="16130" max="16130" width="10.375" style="31" customWidth="1"/>
    <col min="16131" max="16132" width="10.625" style="31" customWidth="1"/>
    <col min="16133" max="16133" width="10" style="31" customWidth="1"/>
    <col min="16134" max="16134" width="9.5" style="31" customWidth="1"/>
    <col min="16135" max="16384" width="9" style="31"/>
  </cols>
  <sheetData>
    <row r="1" spans="1:7" ht="24.75" customHeight="1">
      <c r="A1" s="106" t="s">
        <v>282</v>
      </c>
    </row>
    <row r="2" spans="1:7" ht="21.75" customHeight="1">
      <c r="A2" s="174" t="s">
        <v>259</v>
      </c>
      <c r="B2" s="174"/>
      <c r="C2" s="174"/>
      <c r="D2" s="174"/>
      <c r="E2" s="174"/>
      <c r="F2" s="174"/>
      <c r="G2" s="174"/>
    </row>
    <row r="3" spans="1:7" ht="20.25" customHeight="1">
      <c r="A3" s="152"/>
      <c r="B3" s="152"/>
      <c r="C3" s="152"/>
      <c r="D3" s="152"/>
      <c r="E3" s="152"/>
      <c r="F3" s="152"/>
      <c r="G3" s="152"/>
    </row>
    <row r="4" spans="1:7" ht="20.25" customHeight="1">
      <c r="A4" s="32"/>
      <c r="F4" s="167" t="s">
        <v>0</v>
      </c>
      <c r="G4" s="167"/>
    </row>
    <row r="5" spans="1:7" ht="29.25" customHeight="1">
      <c r="A5" s="168" t="s">
        <v>260</v>
      </c>
      <c r="B5" s="168" t="s">
        <v>280</v>
      </c>
      <c r="C5" s="170" t="s">
        <v>239</v>
      </c>
      <c r="D5" s="171"/>
      <c r="E5" s="171" t="s">
        <v>127</v>
      </c>
      <c r="F5" s="171"/>
      <c r="G5" s="175" t="s">
        <v>275</v>
      </c>
    </row>
    <row r="6" spans="1:7" ht="29.25" customHeight="1">
      <c r="A6" s="169"/>
      <c r="B6" s="169"/>
      <c r="C6" s="33" t="s">
        <v>129</v>
      </c>
      <c r="D6" s="196" t="s">
        <v>290</v>
      </c>
      <c r="E6" s="33" t="s">
        <v>241</v>
      </c>
      <c r="F6" s="33" t="s">
        <v>242</v>
      </c>
      <c r="G6" s="173"/>
    </row>
    <row r="7" spans="1:7" ht="26.25" customHeight="1">
      <c r="A7" s="34" t="s">
        <v>261</v>
      </c>
      <c r="B7" s="78">
        <v>7332</v>
      </c>
      <c r="C7" s="78">
        <v>7199</v>
      </c>
      <c r="D7" s="79">
        <f>C7/B7*100</f>
        <v>98.186033824331702</v>
      </c>
      <c r="E7" s="78">
        <f t="shared" ref="E7:E29" si="0">C7-G7</f>
        <v>603</v>
      </c>
      <c r="F7" s="79">
        <f>E7/G7*100</f>
        <v>9.1419041843541535</v>
      </c>
      <c r="G7" s="78">
        <v>6596</v>
      </c>
    </row>
    <row r="8" spans="1:7" ht="26.25" customHeight="1">
      <c r="A8" s="34" t="s">
        <v>115</v>
      </c>
      <c r="B8" s="78"/>
      <c r="C8" s="78">
        <v>0</v>
      </c>
      <c r="D8" s="79"/>
      <c r="E8" s="78">
        <f t="shared" si="0"/>
        <v>0</v>
      </c>
      <c r="F8" s="79"/>
      <c r="G8" s="78"/>
    </row>
    <row r="9" spans="1:7" ht="26.25" customHeight="1">
      <c r="A9" s="34" t="s">
        <v>262</v>
      </c>
      <c r="B9" s="78">
        <v>219</v>
      </c>
      <c r="C9" s="78">
        <v>154</v>
      </c>
      <c r="D9" s="79">
        <f t="shared" ref="D9:D27" si="1">C9/B9*100</f>
        <v>70.319634703196343</v>
      </c>
      <c r="E9" s="78">
        <f t="shared" si="0"/>
        <v>10</v>
      </c>
      <c r="F9" s="79">
        <f t="shared" ref="F9:F26" si="2">E9/G9*100</f>
        <v>6.9444444444444446</v>
      </c>
      <c r="G9" s="78">
        <v>144</v>
      </c>
    </row>
    <row r="10" spans="1:7" ht="26.25" customHeight="1">
      <c r="A10" s="34" t="s">
        <v>116</v>
      </c>
      <c r="B10" s="78">
        <v>4264</v>
      </c>
      <c r="C10" s="78">
        <v>4253</v>
      </c>
      <c r="D10" s="79">
        <f t="shared" si="1"/>
        <v>99.742026266416502</v>
      </c>
      <c r="E10" s="78">
        <f t="shared" si="0"/>
        <v>38</v>
      </c>
      <c r="F10" s="79">
        <f t="shared" si="2"/>
        <v>0.9015421115065243</v>
      </c>
      <c r="G10" s="78">
        <v>4215</v>
      </c>
    </row>
    <row r="11" spans="1:7" ht="26.25" customHeight="1">
      <c r="A11" s="34" t="s">
        <v>117</v>
      </c>
      <c r="B11" s="78">
        <v>20826</v>
      </c>
      <c r="C11" s="78">
        <v>19510</v>
      </c>
      <c r="D11" s="79">
        <f t="shared" si="1"/>
        <v>93.680975703447615</v>
      </c>
      <c r="E11" s="78">
        <f t="shared" si="0"/>
        <v>636</v>
      </c>
      <c r="F11" s="79">
        <f t="shared" si="2"/>
        <v>3.3697149517855247</v>
      </c>
      <c r="G11" s="78">
        <v>18874</v>
      </c>
    </row>
    <row r="12" spans="1:7" ht="26.25" customHeight="1">
      <c r="A12" s="35" t="s">
        <v>263</v>
      </c>
      <c r="B12" s="78">
        <v>295</v>
      </c>
      <c r="C12" s="78">
        <v>225</v>
      </c>
      <c r="D12" s="79">
        <f t="shared" si="1"/>
        <v>76.271186440677965</v>
      </c>
      <c r="E12" s="78">
        <f t="shared" si="0"/>
        <v>-1019</v>
      </c>
      <c r="F12" s="79">
        <f t="shared" si="2"/>
        <v>-81.913183279742768</v>
      </c>
      <c r="G12" s="78">
        <v>1244</v>
      </c>
    </row>
    <row r="13" spans="1:7" ht="26.25" customHeight="1">
      <c r="A13" s="35" t="s">
        <v>118</v>
      </c>
      <c r="B13" s="78">
        <v>646</v>
      </c>
      <c r="C13" s="78">
        <v>631</v>
      </c>
      <c r="D13" s="79">
        <f t="shared" si="1"/>
        <v>97.678018575851382</v>
      </c>
      <c r="E13" s="78">
        <f t="shared" si="0"/>
        <v>-1136</v>
      </c>
      <c r="F13" s="79">
        <f t="shared" si="2"/>
        <v>-64.289756649688741</v>
      </c>
      <c r="G13" s="78">
        <v>1767</v>
      </c>
    </row>
    <row r="14" spans="1:7" ht="26.25" customHeight="1">
      <c r="A14" s="35" t="s">
        <v>264</v>
      </c>
      <c r="B14" s="78">
        <v>5939</v>
      </c>
      <c r="C14" s="78">
        <v>5755</v>
      </c>
      <c r="D14" s="79">
        <f t="shared" si="1"/>
        <v>96.901835325812428</v>
      </c>
      <c r="E14" s="78">
        <f t="shared" si="0"/>
        <v>667</v>
      </c>
      <c r="F14" s="79">
        <f t="shared" si="2"/>
        <v>13.109276729559749</v>
      </c>
      <c r="G14" s="78">
        <v>5088</v>
      </c>
    </row>
    <row r="15" spans="1:7" ht="26.25" customHeight="1">
      <c r="A15" s="34" t="s">
        <v>265</v>
      </c>
      <c r="B15" s="78">
        <v>6510</v>
      </c>
      <c r="C15" s="78">
        <v>5487</v>
      </c>
      <c r="D15" s="79">
        <f t="shared" si="1"/>
        <v>84.285714285714292</v>
      </c>
      <c r="E15" s="78">
        <f t="shared" si="0"/>
        <v>-463</v>
      </c>
      <c r="F15" s="79">
        <f t="shared" si="2"/>
        <v>-7.7815126050420167</v>
      </c>
      <c r="G15" s="78">
        <v>5950</v>
      </c>
    </row>
    <row r="16" spans="1:7" ht="26.25" customHeight="1">
      <c r="A16" s="34" t="s">
        <v>119</v>
      </c>
      <c r="B16" s="78">
        <v>4118</v>
      </c>
      <c r="C16" s="78">
        <v>3123</v>
      </c>
      <c r="D16" s="79">
        <f t="shared" si="1"/>
        <v>75.837785332685769</v>
      </c>
      <c r="E16" s="78">
        <f t="shared" si="0"/>
        <v>-2330</v>
      </c>
      <c r="F16" s="79">
        <f t="shared" si="2"/>
        <v>-42.728773152393181</v>
      </c>
      <c r="G16" s="78">
        <v>5453</v>
      </c>
    </row>
    <row r="17" spans="1:7" ht="26.25" customHeight="1">
      <c r="A17" s="36" t="s">
        <v>120</v>
      </c>
      <c r="B17" s="78">
        <v>11120</v>
      </c>
      <c r="C17" s="78">
        <v>10960</v>
      </c>
      <c r="D17" s="79">
        <f t="shared" si="1"/>
        <v>98.561151079136692</v>
      </c>
      <c r="E17" s="78">
        <f t="shared" si="0"/>
        <v>-2853</v>
      </c>
      <c r="F17" s="79">
        <f t="shared" si="2"/>
        <v>-20.654455947296025</v>
      </c>
      <c r="G17" s="78">
        <v>13813</v>
      </c>
    </row>
    <row r="18" spans="1:7" ht="26.25" customHeight="1">
      <c r="A18" s="35" t="s">
        <v>121</v>
      </c>
      <c r="B18" s="78">
        <v>13670</v>
      </c>
      <c r="C18" s="78">
        <v>11811</v>
      </c>
      <c r="D18" s="79">
        <f t="shared" si="1"/>
        <v>86.400877834674475</v>
      </c>
      <c r="E18" s="78">
        <f t="shared" si="0"/>
        <v>-903</v>
      </c>
      <c r="F18" s="79">
        <f t="shared" si="2"/>
        <v>-7.1024067956583297</v>
      </c>
      <c r="G18" s="78">
        <v>12714</v>
      </c>
    </row>
    <row r="19" spans="1:7" ht="26.25" customHeight="1">
      <c r="A19" s="35" t="s">
        <v>266</v>
      </c>
      <c r="B19" s="78">
        <v>683</v>
      </c>
      <c r="C19" s="78">
        <v>669</v>
      </c>
      <c r="D19" s="79">
        <f t="shared" si="1"/>
        <v>97.950219619326504</v>
      </c>
      <c r="E19" s="78">
        <f t="shared" si="0"/>
        <v>-2170</v>
      </c>
      <c r="F19" s="79">
        <f t="shared" si="2"/>
        <v>-76.43536456498768</v>
      </c>
      <c r="G19" s="78">
        <v>2839</v>
      </c>
    </row>
    <row r="20" spans="1:7" ht="26.25" customHeight="1">
      <c r="A20" s="34" t="s">
        <v>113</v>
      </c>
      <c r="B20" s="78">
        <v>1229</v>
      </c>
      <c r="C20" s="78">
        <v>1175</v>
      </c>
      <c r="D20" s="79">
        <f t="shared" si="1"/>
        <v>95.606183889340926</v>
      </c>
      <c r="E20" s="78">
        <f t="shared" si="0"/>
        <v>-2639</v>
      </c>
      <c r="F20" s="79">
        <f t="shared" si="2"/>
        <v>-69.19244887257473</v>
      </c>
      <c r="G20" s="78">
        <v>3814</v>
      </c>
    </row>
    <row r="21" spans="1:7" ht="26.25" customHeight="1">
      <c r="A21" s="34" t="s">
        <v>114</v>
      </c>
      <c r="B21" s="78">
        <v>1911</v>
      </c>
      <c r="C21" s="78">
        <v>1436</v>
      </c>
      <c r="D21" s="79">
        <f t="shared" si="1"/>
        <v>75.143903715332286</v>
      </c>
      <c r="E21" s="78">
        <f t="shared" si="0"/>
        <v>547</v>
      </c>
      <c r="F21" s="79">
        <f t="shared" si="2"/>
        <v>61.529808773903262</v>
      </c>
      <c r="G21" s="78">
        <v>889</v>
      </c>
    </row>
    <row r="22" spans="1:7" ht="26.25" customHeight="1">
      <c r="A22" s="37" t="s">
        <v>267</v>
      </c>
      <c r="B22" s="78">
        <v>32</v>
      </c>
      <c r="C22" s="78">
        <v>32</v>
      </c>
      <c r="D22" s="79">
        <f t="shared" si="1"/>
        <v>100</v>
      </c>
      <c r="E22" s="78">
        <f t="shared" si="0"/>
        <v>-3</v>
      </c>
      <c r="F22" s="79">
        <f t="shared" si="2"/>
        <v>-8.5714285714285712</v>
      </c>
      <c r="G22" s="78">
        <v>35</v>
      </c>
    </row>
    <row r="23" spans="1:7" ht="26.25" customHeight="1">
      <c r="A23" s="37" t="s">
        <v>122</v>
      </c>
      <c r="B23" s="78">
        <v>344</v>
      </c>
      <c r="C23" s="78">
        <v>321</v>
      </c>
      <c r="D23" s="79">
        <f t="shared" si="1"/>
        <v>93.313953488372093</v>
      </c>
      <c r="E23" s="78">
        <f t="shared" si="0"/>
        <v>-1167</v>
      </c>
      <c r="F23" s="79">
        <f t="shared" si="2"/>
        <v>-78.427419354838719</v>
      </c>
      <c r="G23" s="78">
        <v>1488</v>
      </c>
    </row>
    <row r="24" spans="1:7" ht="26.25" customHeight="1">
      <c r="A24" s="38" t="s">
        <v>268</v>
      </c>
      <c r="B24" s="78">
        <v>1623</v>
      </c>
      <c r="C24" s="78">
        <v>1593</v>
      </c>
      <c r="D24" s="79">
        <f t="shared" si="1"/>
        <v>98.151571164510159</v>
      </c>
      <c r="E24" s="78">
        <f t="shared" si="0"/>
        <v>-403</v>
      </c>
      <c r="F24" s="79">
        <f t="shared" si="2"/>
        <v>-20.190380761523048</v>
      </c>
      <c r="G24" s="78">
        <v>1996</v>
      </c>
    </row>
    <row r="25" spans="1:7" ht="26.25" customHeight="1">
      <c r="A25" s="37" t="s">
        <v>269</v>
      </c>
      <c r="B25" s="78">
        <v>58</v>
      </c>
      <c r="C25" s="78">
        <v>58</v>
      </c>
      <c r="D25" s="79">
        <f t="shared" si="1"/>
        <v>100</v>
      </c>
      <c r="E25" s="78">
        <f t="shared" si="0"/>
        <v>35</v>
      </c>
      <c r="F25" s="79">
        <f t="shared" si="2"/>
        <v>152.17391304347828</v>
      </c>
      <c r="G25" s="78">
        <v>23</v>
      </c>
    </row>
    <row r="26" spans="1:7" ht="26.25" customHeight="1">
      <c r="A26" s="38" t="s">
        <v>123</v>
      </c>
      <c r="B26" s="78">
        <v>1474</v>
      </c>
      <c r="C26" s="83">
        <v>1474</v>
      </c>
      <c r="D26" s="79">
        <f t="shared" si="1"/>
        <v>100</v>
      </c>
      <c r="E26" s="78">
        <f t="shared" si="0"/>
        <v>703</v>
      </c>
      <c r="F26" s="79">
        <f t="shared" si="2"/>
        <v>91.180285343709471</v>
      </c>
      <c r="G26" s="78">
        <v>771</v>
      </c>
    </row>
    <row r="27" spans="1:7" ht="26.25" customHeight="1">
      <c r="A27" s="38" t="s">
        <v>270</v>
      </c>
      <c r="B27" s="78"/>
      <c r="C27" s="83">
        <v>0</v>
      </c>
      <c r="D27" s="79" t="e">
        <f t="shared" si="1"/>
        <v>#DIV/0!</v>
      </c>
      <c r="E27" s="78"/>
      <c r="F27" s="79"/>
      <c r="G27" s="78"/>
    </row>
    <row r="28" spans="1:7" ht="26.25" customHeight="1">
      <c r="A28" s="38" t="s">
        <v>271</v>
      </c>
      <c r="B28" s="78">
        <v>2695</v>
      </c>
      <c r="C28" s="78">
        <v>2133</v>
      </c>
      <c r="D28" s="79">
        <f>C28/B28*100</f>
        <v>79.146567717996291</v>
      </c>
      <c r="E28" s="78">
        <f t="shared" si="0"/>
        <v>-562</v>
      </c>
      <c r="F28" s="79">
        <f>E28/G26*100</f>
        <v>-72.892347600518804</v>
      </c>
      <c r="G28" s="78">
        <v>2695</v>
      </c>
    </row>
    <row r="29" spans="1:7" ht="26.25" customHeight="1">
      <c r="A29" s="39" t="s">
        <v>23</v>
      </c>
      <c r="B29" s="78">
        <f>SUM(B7:B28)</f>
        <v>84988</v>
      </c>
      <c r="C29" s="78">
        <f>SUM(C7:C28)</f>
        <v>77999</v>
      </c>
      <c r="D29" s="79">
        <f>C29/B29*100</f>
        <v>91.776486092154187</v>
      </c>
      <c r="E29" s="78">
        <f t="shared" si="0"/>
        <v>-12409</v>
      </c>
      <c r="F29" s="79">
        <f>E29/G29*100</f>
        <v>-13.725555260596408</v>
      </c>
      <c r="G29" s="78">
        <f>SUM(G7:G28)</f>
        <v>90408</v>
      </c>
    </row>
  </sheetData>
  <mergeCells count="7">
    <mergeCell ref="A2:G2"/>
    <mergeCell ref="F4:G4"/>
    <mergeCell ref="A5:A6"/>
    <mergeCell ref="B5:B6"/>
    <mergeCell ref="C5:D5"/>
    <mergeCell ref="E5:F5"/>
    <mergeCell ref="G5:G6"/>
  </mergeCells>
  <phoneticPr fontId="21" type="noConversion"/>
  <printOptions horizontalCentered="1"/>
  <pageMargins left="0.94488188976377963" right="0.35433070866141736" top="0.98425196850393704" bottom="0.78740157480314965" header="0.70866141732283472" footer="0.51181102362204722"/>
  <pageSetup paperSize="9" scale="90" orientation="portrait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topLeftCell="A19" workbookViewId="0">
      <selection activeCell="A2" sqref="A2:C2"/>
    </sheetView>
  </sheetViews>
  <sheetFormatPr defaultRowHeight="12.75"/>
  <cols>
    <col min="1" max="1" width="46.875" style="1" customWidth="1"/>
    <col min="2" max="2" width="13.875" style="1" customWidth="1"/>
    <col min="3" max="3" width="14.75" style="1" customWidth="1"/>
    <col min="4" max="4" width="12.75" style="1" customWidth="1"/>
    <col min="5" max="16384" width="9" style="1"/>
  </cols>
  <sheetData>
    <row r="1" spans="1:3" ht="19.5" customHeight="1">
      <c r="A1" s="107" t="s">
        <v>283</v>
      </c>
    </row>
    <row r="2" spans="1:3" ht="22.5">
      <c r="A2" s="176" t="s">
        <v>178</v>
      </c>
      <c r="B2" s="176"/>
      <c r="C2" s="176"/>
    </row>
    <row r="3" spans="1:3" ht="13.5" customHeight="1">
      <c r="A3" s="2"/>
    </row>
    <row r="4" spans="1:3" ht="12.75" customHeight="1">
      <c r="A4" s="7"/>
      <c r="B4" s="5"/>
      <c r="C4" s="7" t="s">
        <v>0</v>
      </c>
    </row>
    <row r="5" spans="1:3" ht="24.75" customHeight="1">
      <c r="A5" s="3" t="s">
        <v>4</v>
      </c>
      <c r="B5" s="3" t="s">
        <v>5</v>
      </c>
      <c r="C5" s="3" t="s">
        <v>237</v>
      </c>
    </row>
    <row r="6" spans="1:3" ht="20.25" customHeight="1">
      <c r="A6" s="6" t="s">
        <v>6</v>
      </c>
      <c r="B6" s="8">
        <v>35068</v>
      </c>
      <c r="C6" s="8">
        <v>35068</v>
      </c>
    </row>
    <row r="7" spans="1:3" ht="20.25" customHeight="1">
      <c r="A7" s="27" t="s">
        <v>7</v>
      </c>
      <c r="B7" s="9">
        <f>SUM(B8:B23)</f>
        <v>38684</v>
      </c>
      <c r="C7" s="9">
        <f>SUM(C8:C23)</f>
        <v>38684</v>
      </c>
    </row>
    <row r="8" spans="1:3" ht="20.25" customHeight="1">
      <c r="A8" s="28" t="s">
        <v>8</v>
      </c>
      <c r="B8" s="9">
        <v>1905</v>
      </c>
      <c r="C8" s="9">
        <v>1905</v>
      </c>
    </row>
    <row r="9" spans="1:3" ht="20.25" customHeight="1">
      <c r="A9" s="110" t="s">
        <v>174</v>
      </c>
      <c r="B9" s="9">
        <v>12</v>
      </c>
      <c r="C9" s="9">
        <v>12</v>
      </c>
    </row>
    <row r="10" spans="1:3" ht="20.25" customHeight="1">
      <c r="A10" s="28" t="s">
        <v>9</v>
      </c>
      <c r="B10" s="9">
        <v>2570</v>
      </c>
      <c r="C10" s="9">
        <v>2570</v>
      </c>
    </row>
    <row r="11" spans="1:3" ht="20.25" customHeight="1">
      <c r="A11" s="110" t="s">
        <v>168</v>
      </c>
      <c r="B11" s="9">
        <v>1479</v>
      </c>
      <c r="C11" s="9">
        <v>1479</v>
      </c>
    </row>
    <row r="12" spans="1:3" ht="20.25" customHeight="1">
      <c r="A12" s="110" t="s">
        <v>170</v>
      </c>
      <c r="B12" s="9">
        <v>1257</v>
      </c>
      <c r="C12" s="9">
        <v>1257</v>
      </c>
    </row>
    <row r="13" spans="1:3" ht="20.25" customHeight="1">
      <c r="A13" s="114" t="s">
        <v>166</v>
      </c>
      <c r="B13" s="9">
        <v>84</v>
      </c>
      <c r="C13" s="9">
        <v>84</v>
      </c>
    </row>
    <row r="14" spans="1:3" ht="20.25" customHeight="1">
      <c r="A14" s="110" t="s">
        <v>175</v>
      </c>
      <c r="B14" s="9">
        <v>3104</v>
      </c>
      <c r="C14" s="9">
        <v>3104</v>
      </c>
    </row>
    <row r="15" spans="1:3" ht="20.25" customHeight="1">
      <c r="A15" s="110" t="s">
        <v>10</v>
      </c>
      <c r="B15" s="9">
        <v>601</v>
      </c>
      <c r="C15" s="9">
        <v>601</v>
      </c>
    </row>
    <row r="16" spans="1:3" ht="20.25" customHeight="1">
      <c r="A16" s="110" t="s">
        <v>171</v>
      </c>
      <c r="B16" s="9">
        <v>986</v>
      </c>
      <c r="C16" s="9">
        <v>986</v>
      </c>
    </row>
    <row r="17" spans="1:3" ht="20.25" customHeight="1">
      <c r="A17" s="110" t="s">
        <v>172</v>
      </c>
      <c r="B17" s="9">
        <v>407</v>
      </c>
      <c r="C17" s="9">
        <v>407</v>
      </c>
    </row>
    <row r="18" spans="1:3" ht="20.25" customHeight="1">
      <c r="A18" s="110" t="s">
        <v>11</v>
      </c>
      <c r="B18" s="9">
        <v>1455</v>
      </c>
      <c r="C18" s="9">
        <v>1455</v>
      </c>
    </row>
    <row r="19" spans="1:3" ht="20.25" customHeight="1">
      <c r="A19" s="111" t="s">
        <v>167</v>
      </c>
      <c r="B19" s="9">
        <v>7263</v>
      </c>
      <c r="C19" s="9">
        <v>7263</v>
      </c>
    </row>
    <row r="20" spans="1:3" ht="20.25" customHeight="1">
      <c r="A20" s="111" t="s">
        <v>12</v>
      </c>
      <c r="B20" s="9">
        <v>185</v>
      </c>
      <c r="C20" s="9">
        <v>185</v>
      </c>
    </row>
    <row r="21" spans="1:3" ht="20.25" customHeight="1">
      <c r="A21" s="111" t="s">
        <v>169</v>
      </c>
      <c r="B21" s="9">
        <v>144</v>
      </c>
      <c r="C21" s="9">
        <v>144</v>
      </c>
    </row>
    <row r="22" spans="1:3" ht="20.25" customHeight="1">
      <c r="A22" s="111" t="s">
        <v>173</v>
      </c>
      <c r="B22" s="9">
        <v>41</v>
      </c>
      <c r="C22" s="9">
        <v>41</v>
      </c>
    </row>
    <row r="23" spans="1:3" ht="20.25" customHeight="1">
      <c r="A23" s="29" t="s">
        <v>106</v>
      </c>
      <c r="B23" s="9">
        <v>17191</v>
      </c>
      <c r="C23" s="9">
        <v>17191</v>
      </c>
    </row>
    <row r="24" spans="1:3" ht="20.25" customHeight="1">
      <c r="A24" s="29" t="s">
        <v>277</v>
      </c>
      <c r="B24" s="96">
        <v>6900</v>
      </c>
      <c r="C24" s="96">
        <v>6900</v>
      </c>
    </row>
    <row r="25" spans="1:3" ht="20.25" customHeight="1">
      <c r="A25" s="6" t="s">
        <v>278</v>
      </c>
      <c r="B25" s="10">
        <v>8605</v>
      </c>
      <c r="C25" s="10">
        <v>8459</v>
      </c>
    </row>
    <row r="26" spans="1:3" ht="20.25" customHeight="1">
      <c r="A26" s="6" t="s">
        <v>279</v>
      </c>
      <c r="B26" s="10">
        <v>5552</v>
      </c>
      <c r="C26" s="10">
        <v>5552</v>
      </c>
    </row>
    <row r="27" spans="1:3" ht="20.25" customHeight="1">
      <c r="A27" s="4" t="s">
        <v>13</v>
      </c>
      <c r="B27" s="9">
        <f>SUM(B6:B7,B24:B26)</f>
        <v>94809</v>
      </c>
      <c r="C27" s="9">
        <f>SUM(C6:C7,C24:C26)</f>
        <v>94663</v>
      </c>
    </row>
    <row r="28" spans="1:3" ht="20.25" customHeight="1">
      <c r="A28" s="27" t="s">
        <v>14</v>
      </c>
      <c r="B28" s="9">
        <v>79590</v>
      </c>
      <c r="C28" s="9">
        <v>77999</v>
      </c>
    </row>
    <row r="29" spans="1:3" ht="20.25" customHeight="1">
      <c r="A29" s="27" t="s">
        <v>15</v>
      </c>
      <c r="B29" s="9">
        <f>SUM(B30:B32)</f>
        <v>8084</v>
      </c>
      <c r="C29" s="9">
        <f>SUM(C30:C32)</f>
        <v>8084</v>
      </c>
    </row>
    <row r="30" spans="1:3" ht="20.25" customHeight="1">
      <c r="A30" s="28" t="s">
        <v>16</v>
      </c>
      <c r="B30" s="10">
        <v>1272</v>
      </c>
      <c r="C30" s="10">
        <v>1272</v>
      </c>
    </row>
    <row r="31" spans="1:3" ht="20.25" customHeight="1">
      <c r="A31" s="28" t="s">
        <v>17</v>
      </c>
      <c r="B31" s="10">
        <v>4548</v>
      </c>
      <c r="C31" s="10">
        <v>4548</v>
      </c>
    </row>
    <row r="32" spans="1:3" ht="20.25" customHeight="1">
      <c r="A32" s="28" t="s">
        <v>18</v>
      </c>
      <c r="B32" s="10">
        <v>2264</v>
      </c>
      <c r="C32" s="10">
        <v>2264</v>
      </c>
    </row>
    <row r="33" spans="1:3" ht="20.25" customHeight="1">
      <c r="A33" s="27" t="s">
        <v>19</v>
      </c>
      <c r="B33" s="9"/>
      <c r="C33" s="9">
        <v>1591</v>
      </c>
    </row>
    <row r="34" spans="1:3" ht="20.25" customHeight="1">
      <c r="A34" s="4" t="s">
        <v>20</v>
      </c>
      <c r="B34" s="9">
        <f>SUM(B28:B29,B33:B33)</f>
        <v>87674</v>
      </c>
      <c r="C34" s="9">
        <f>SUM(C28:C29,C33:C33)</f>
        <v>87674</v>
      </c>
    </row>
    <row r="35" spans="1:3" ht="20.25" customHeight="1">
      <c r="A35" s="4" t="s">
        <v>21</v>
      </c>
      <c r="B35" s="9">
        <f>B27-B34</f>
        <v>7135</v>
      </c>
      <c r="C35" s="9">
        <f>C27-C34</f>
        <v>6989</v>
      </c>
    </row>
    <row r="36" spans="1:3" ht="20.25" customHeight="1">
      <c r="A36" s="30" t="s">
        <v>22</v>
      </c>
      <c r="B36" s="9"/>
      <c r="C36" s="9"/>
    </row>
  </sheetData>
  <mergeCells count="1">
    <mergeCell ref="A2:C2"/>
  </mergeCells>
  <phoneticPr fontId="21" type="noConversion"/>
  <printOptions horizontalCentered="1"/>
  <pageMargins left="0.94488188976377963" right="0.74803149606299213" top="0.78740157480314965" bottom="0.39370078740157483" header="0.51181102362204722" footer="0.51181102362204722"/>
  <pageSetup paperSize="9" orientation="portrait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topLeftCell="A7" workbookViewId="0">
      <selection activeCell="A2" sqref="A2:C2"/>
    </sheetView>
  </sheetViews>
  <sheetFormatPr defaultRowHeight="12"/>
  <cols>
    <col min="1" max="1" width="42.75" style="43" customWidth="1"/>
    <col min="2" max="2" width="13.875" style="42" customWidth="1"/>
    <col min="3" max="3" width="14.25" style="42" customWidth="1"/>
    <col min="4" max="4" width="9" style="42"/>
    <col min="5" max="5" width="22.625" style="43" hidden="1" customWidth="1"/>
    <col min="6" max="6" width="6.75" style="43" hidden="1" customWidth="1"/>
    <col min="7" max="8" width="0" style="43" hidden="1" customWidth="1"/>
    <col min="9" max="16384" width="9" style="43"/>
  </cols>
  <sheetData>
    <row r="1" spans="1:6" ht="19.5" customHeight="1">
      <c r="A1" s="108" t="s">
        <v>284</v>
      </c>
    </row>
    <row r="2" spans="1:6" ht="28.5" customHeight="1">
      <c r="A2" s="177" t="s">
        <v>179</v>
      </c>
      <c r="B2" s="177"/>
      <c r="C2" s="177"/>
    </row>
    <row r="3" spans="1:6" ht="19.5" customHeight="1">
      <c r="A3" s="44"/>
      <c r="B3" s="45"/>
      <c r="C3" s="46" t="s">
        <v>42</v>
      </c>
    </row>
    <row r="4" spans="1:6" s="48" customFormat="1" ht="18" customHeight="1">
      <c r="A4" s="47" t="s">
        <v>43</v>
      </c>
      <c r="B4" s="47" t="s">
        <v>44</v>
      </c>
      <c r="C4" s="47" t="s">
        <v>45</v>
      </c>
    </row>
    <row r="5" spans="1:6" s="51" customFormat="1" ht="18.95" customHeight="1">
      <c r="A5" s="49" t="s">
        <v>46</v>
      </c>
      <c r="B5" s="53"/>
      <c r="C5" s="53"/>
      <c r="D5" s="50"/>
      <c r="E5" s="51" t="s">
        <v>24</v>
      </c>
      <c r="F5" s="51">
        <v>90</v>
      </c>
    </row>
    <row r="6" spans="1:6" s="51" customFormat="1" ht="18.95" customHeight="1">
      <c r="A6" s="52" t="s">
        <v>47</v>
      </c>
      <c r="B6" s="53"/>
      <c r="C6" s="53"/>
      <c r="D6" s="50"/>
      <c r="E6" s="51" t="s">
        <v>25</v>
      </c>
      <c r="F6" s="51">
        <v>240</v>
      </c>
    </row>
    <row r="7" spans="1:6" s="51" customFormat="1" ht="18.95" customHeight="1">
      <c r="A7" s="52" t="s">
        <v>48</v>
      </c>
      <c r="B7" s="53"/>
      <c r="C7" s="53"/>
      <c r="D7" s="50"/>
      <c r="E7" s="51" t="s">
        <v>26</v>
      </c>
      <c r="F7" s="51">
        <v>5500</v>
      </c>
    </row>
    <row r="8" spans="1:6" s="51" customFormat="1" ht="18.95" customHeight="1">
      <c r="A8" s="52" t="s">
        <v>49</v>
      </c>
      <c r="B8" s="53"/>
      <c r="C8" s="53"/>
      <c r="D8" s="50"/>
      <c r="E8" s="51" t="s">
        <v>27</v>
      </c>
    </row>
    <row r="9" spans="1:6" s="51" customFormat="1" ht="18.95" customHeight="1">
      <c r="A9" s="52" t="s">
        <v>50</v>
      </c>
      <c r="B9" s="53"/>
      <c r="C9" s="53"/>
      <c r="D9" s="50"/>
      <c r="E9" s="51" t="s">
        <v>28</v>
      </c>
      <c r="F9" s="51">
        <v>550</v>
      </c>
    </row>
    <row r="10" spans="1:6" s="51" customFormat="1" ht="18.95" customHeight="1">
      <c r="A10" s="52" t="s">
        <v>51</v>
      </c>
      <c r="B10" s="53"/>
      <c r="C10" s="53"/>
      <c r="D10" s="50"/>
      <c r="E10" s="51" t="s">
        <v>29</v>
      </c>
      <c r="F10" s="51">
        <v>144775</v>
      </c>
    </row>
    <row r="11" spans="1:6" s="51" customFormat="1" ht="18.95" customHeight="1">
      <c r="A11" s="52" t="s">
        <v>52</v>
      </c>
      <c r="B11" s="53"/>
      <c r="C11" s="53"/>
      <c r="D11" s="50"/>
    </row>
    <row r="12" spans="1:6" s="51" customFormat="1" ht="18.95" customHeight="1">
      <c r="A12" s="52" t="s">
        <v>53</v>
      </c>
      <c r="B12" s="53"/>
      <c r="C12" s="53"/>
      <c r="D12" s="50"/>
      <c r="E12" s="51" t="s">
        <v>30</v>
      </c>
      <c r="F12" s="51">
        <v>5000</v>
      </c>
    </row>
    <row r="13" spans="1:6" s="51" customFormat="1" ht="18.95" customHeight="1">
      <c r="A13" s="52" t="s">
        <v>54</v>
      </c>
      <c r="B13" s="53">
        <v>276</v>
      </c>
      <c r="C13" s="53">
        <v>276</v>
      </c>
      <c r="D13" s="50"/>
      <c r="E13" s="51" t="s">
        <v>31</v>
      </c>
      <c r="F13" s="51">
        <v>4000</v>
      </c>
    </row>
    <row r="14" spans="1:6" s="51" customFormat="1" ht="18.95" customHeight="1">
      <c r="A14" s="52" t="s">
        <v>55</v>
      </c>
      <c r="B14" s="54">
        <v>178</v>
      </c>
      <c r="C14" s="54">
        <v>178</v>
      </c>
      <c r="D14" s="50"/>
      <c r="E14" s="51" t="s">
        <v>32</v>
      </c>
    </row>
    <row r="15" spans="1:6" s="51" customFormat="1" ht="18.95" customHeight="1">
      <c r="A15" s="52" t="s">
        <v>56</v>
      </c>
      <c r="B15" s="54">
        <v>3441</v>
      </c>
      <c r="C15" s="54">
        <v>3441</v>
      </c>
      <c r="D15" s="50"/>
      <c r="E15" s="51" t="s">
        <v>33</v>
      </c>
      <c r="F15" s="51">
        <v>225</v>
      </c>
    </row>
    <row r="16" spans="1:6" s="51" customFormat="1" ht="18.95" customHeight="1">
      <c r="A16" s="52" t="s">
        <v>57</v>
      </c>
      <c r="B16" s="53"/>
      <c r="C16" s="53"/>
      <c r="D16" s="50"/>
    </row>
    <row r="17" spans="1:6" s="51" customFormat="1" ht="18.95" customHeight="1">
      <c r="A17" s="52" t="s">
        <v>58</v>
      </c>
      <c r="B17" s="53"/>
      <c r="C17" s="53"/>
      <c r="D17" s="50"/>
      <c r="E17" s="51" t="s">
        <v>34</v>
      </c>
      <c r="F17" s="51">
        <v>166520</v>
      </c>
    </row>
    <row r="18" spans="1:6" s="51" customFormat="1" ht="18.95" customHeight="1">
      <c r="A18" s="52" t="s">
        <v>59</v>
      </c>
      <c r="B18" s="53"/>
      <c r="C18" s="53"/>
      <c r="D18" s="50"/>
    </row>
    <row r="19" spans="1:6" s="51" customFormat="1" ht="18.95" customHeight="1">
      <c r="A19" s="52" t="s">
        <v>60</v>
      </c>
      <c r="B19" s="53"/>
      <c r="C19" s="53"/>
      <c r="D19" s="50"/>
    </row>
    <row r="20" spans="1:6" s="57" customFormat="1" ht="18.95" customHeight="1">
      <c r="A20" s="55" t="s">
        <v>61</v>
      </c>
      <c r="B20" s="97">
        <f>SUM(B5:B19)</f>
        <v>3895</v>
      </c>
      <c r="C20" s="97">
        <f>SUM(C5:C19)</f>
        <v>3895</v>
      </c>
      <c r="D20" s="56"/>
    </row>
    <row r="21" spans="1:6" s="51" customFormat="1" ht="18.95" customHeight="1">
      <c r="A21" s="58" t="s">
        <v>62</v>
      </c>
      <c r="B21" s="98">
        <v>3368</v>
      </c>
      <c r="C21" s="98">
        <v>3368</v>
      </c>
      <c r="D21" s="50"/>
    </row>
    <row r="22" spans="1:6" s="51" customFormat="1" ht="18.95" customHeight="1">
      <c r="A22" s="58" t="s">
        <v>288</v>
      </c>
      <c r="B22" s="98">
        <v>2816</v>
      </c>
      <c r="C22" s="98">
        <v>2816</v>
      </c>
      <c r="D22" s="50"/>
    </row>
    <row r="23" spans="1:6" s="51" customFormat="1" ht="18.95" customHeight="1">
      <c r="A23" s="58" t="s">
        <v>105</v>
      </c>
      <c r="B23" s="98"/>
      <c r="C23" s="98"/>
      <c r="D23" s="50"/>
    </row>
    <row r="24" spans="1:6" s="57" customFormat="1" ht="18.95" customHeight="1" thickBot="1">
      <c r="A24" s="59" t="s">
        <v>63</v>
      </c>
      <c r="B24" s="99">
        <f>SUM(B20:B23)</f>
        <v>10079</v>
      </c>
      <c r="C24" s="99">
        <f>SUM(C20:C23)</f>
        <v>10079</v>
      </c>
      <c r="D24" s="56"/>
    </row>
    <row r="25" spans="1:6" s="42" customFormat="1" ht="17.25" customHeight="1">
      <c r="A25" s="60" t="s">
        <v>43</v>
      </c>
      <c r="B25" s="100"/>
      <c r="C25" s="100"/>
    </row>
    <row r="26" spans="1:6" s="51" customFormat="1" ht="18.95" customHeight="1">
      <c r="A26" s="153" t="s">
        <v>272</v>
      </c>
      <c r="B26" s="98"/>
      <c r="C26" s="98"/>
      <c r="D26" s="50"/>
      <c r="E26" s="51" t="s">
        <v>35</v>
      </c>
    </row>
    <row r="27" spans="1:6" s="51" customFormat="1" ht="18.95" customHeight="1">
      <c r="A27" s="58" t="s">
        <v>64</v>
      </c>
      <c r="B27" s="98"/>
      <c r="C27" s="98"/>
      <c r="D27" s="50"/>
      <c r="E27" s="51" t="s">
        <v>36</v>
      </c>
      <c r="F27" s="51">
        <v>550</v>
      </c>
    </row>
    <row r="28" spans="1:6" s="51" customFormat="1" ht="18.95" customHeight="1">
      <c r="A28" s="58" t="s">
        <v>65</v>
      </c>
      <c r="B28" s="98">
        <v>324</v>
      </c>
      <c r="C28" s="98">
        <v>324</v>
      </c>
      <c r="D28" s="50"/>
      <c r="E28" s="51" t="s">
        <v>37</v>
      </c>
      <c r="F28" s="51">
        <v>145200</v>
      </c>
    </row>
    <row r="29" spans="1:6" s="51" customFormat="1" ht="18.95" customHeight="1">
      <c r="A29" s="58" t="s">
        <v>66</v>
      </c>
      <c r="B29" s="98">
        <v>2750</v>
      </c>
      <c r="C29" s="98">
        <v>2664</v>
      </c>
      <c r="D29" s="50"/>
      <c r="E29" s="51" t="s">
        <v>38</v>
      </c>
      <c r="F29" s="51">
        <v>4550</v>
      </c>
    </row>
    <row r="30" spans="1:6" s="51" customFormat="1" ht="18.95" customHeight="1">
      <c r="A30" s="58" t="s">
        <v>67</v>
      </c>
      <c r="B30" s="98">
        <v>561</v>
      </c>
      <c r="C30" s="98">
        <v>561</v>
      </c>
      <c r="D30" s="50"/>
      <c r="E30" s="51" t="s">
        <v>39</v>
      </c>
    </row>
    <row r="31" spans="1:6" s="51" customFormat="1" ht="18.95" customHeight="1">
      <c r="A31" s="58" t="s">
        <v>68</v>
      </c>
      <c r="B31" s="98">
        <v>48</v>
      </c>
      <c r="C31" s="98"/>
      <c r="D31" s="50"/>
      <c r="E31" s="51" t="s">
        <v>40</v>
      </c>
      <c r="F31" s="51">
        <v>375</v>
      </c>
    </row>
    <row r="32" spans="1:6" s="51" customFormat="1" ht="18.95" customHeight="1">
      <c r="A32" s="153" t="s">
        <v>273</v>
      </c>
      <c r="B32" s="98">
        <v>100</v>
      </c>
      <c r="C32" s="98">
        <v>100</v>
      </c>
      <c r="D32" s="50"/>
      <c r="E32" s="51" t="s">
        <v>41</v>
      </c>
    </row>
    <row r="33" spans="1:4" s="51" customFormat="1" ht="18.95" customHeight="1">
      <c r="A33" s="58" t="s">
        <v>69</v>
      </c>
      <c r="B33" s="98">
        <v>362</v>
      </c>
      <c r="C33" s="98">
        <v>362</v>
      </c>
      <c r="D33" s="50"/>
    </row>
    <row r="34" spans="1:4" s="51" customFormat="1" ht="18.95" customHeight="1">
      <c r="A34" s="153" t="s">
        <v>274</v>
      </c>
      <c r="B34" s="98">
        <v>10</v>
      </c>
      <c r="C34" s="98">
        <v>10</v>
      </c>
      <c r="D34" s="50"/>
    </row>
    <row r="35" spans="1:4" s="57" customFormat="1" ht="18.95" customHeight="1">
      <c r="A35" s="55" t="s">
        <v>70</v>
      </c>
      <c r="B35" s="97">
        <f>SUM(B26:B34)</f>
        <v>4155</v>
      </c>
      <c r="C35" s="97">
        <f>SUM(C26:C34)</f>
        <v>4021</v>
      </c>
      <c r="D35" s="56"/>
    </row>
    <row r="36" spans="1:4" s="51" customFormat="1" ht="18.95" customHeight="1">
      <c r="A36" s="58" t="s">
        <v>71</v>
      </c>
      <c r="B36" s="98"/>
      <c r="C36" s="98"/>
      <c r="D36" s="50"/>
    </row>
    <row r="37" spans="1:4" s="51" customFormat="1" ht="18.95" customHeight="1">
      <c r="A37" s="58" t="s">
        <v>72</v>
      </c>
      <c r="B37" s="98"/>
      <c r="C37" s="98">
        <v>134</v>
      </c>
      <c r="D37" s="50"/>
    </row>
    <row r="38" spans="1:4" s="51" customFormat="1" ht="18.95" customHeight="1">
      <c r="A38" s="58" t="s">
        <v>73</v>
      </c>
      <c r="B38" s="98"/>
      <c r="C38" s="98"/>
      <c r="D38" s="50"/>
    </row>
    <row r="39" spans="1:4" s="57" customFormat="1" ht="18.95" customHeight="1" thickBot="1">
      <c r="A39" s="59" t="s">
        <v>74</v>
      </c>
      <c r="B39" s="99">
        <f>B35+B36+B37+B38</f>
        <v>4155</v>
      </c>
      <c r="C39" s="99">
        <f>C35+C36+C37+C38</f>
        <v>4155</v>
      </c>
      <c r="D39" s="56"/>
    </row>
    <row r="40" spans="1:4" s="51" customFormat="1" ht="18.95" customHeight="1">
      <c r="A40" s="55" t="s">
        <v>289</v>
      </c>
      <c r="B40" s="98">
        <f>B24-B39</f>
        <v>5924</v>
      </c>
      <c r="C40" s="98">
        <f t="shared" ref="C40" si="0">C24-C39</f>
        <v>5924</v>
      </c>
    </row>
  </sheetData>
  <mergeCells count="1">
    <mergeCell ref="A2:C2"/>
  </mergeCells>
  <phoneticPr fontId="21" type="noConversion"/>
  <printOptions horizontalCentered="1"/>
  <pageMargins left="0.86614173228346458" right="0.74803149606299213" top="0.39370078740157483" bottom="0.19685039370078741" header="0.51181102362204722" footer="0.51181102362204722"/>
  <pageSetup paperSize="9" firstPageNumber="13" orientation="portrait" blackAndWhite="1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9" sqref="D9"/>
    </sheetView>
  </sheetViews>
  <sheetFormatPr defaultRowHeight="14.25"/>
  <cols>
    <col min="1" max="1" width="29.625" style="63" bestFit="1" customWidth="1"/>
    <col min="2" max="3" width="15.375" style="63" customWidth="1"/>
    <col min="4" max="4" width="27.625" style="63" bestFit="1" customWidth="1"/>
    <col min="5" max="6" width="16.25" style="63" customWidth="1"/>
    <col min="7" max="16384" width="9" style="63"/>
  </cols>
  <sheetData>
    <row r="1" spans="1:6" ht="22.5" customHeight="1">
      <c r="A1" s="63" t="s">
        <v>285</v>
      </c>
    </row>
    <row r="2" spans="1:6" ht="23.25" customHeight="1">
      <c r="A2" s="178" t="s">
        <v>181</v>
      </c>
      <c r="B2" s="178"/>
      <c r="C2" s="178"/>
      <c r="D2" s="178"/>
      <c r="E2" s="178"/>
      <c r="F2" s="178"/>
    </row>
    <row r="3" spans="1:6" s="67" customFormat="1" ht="17.25" customHeight="1">
      <c r="A3" s="64"/>
      <c r="B3" s="65"/>
      <c r="C3" s="179"/>
      <c r="D3" s="179"/>
      <c r="E3" s="65"/>
      <c r="F3" s="66" t="s">
        <v>1</v>
      </c>
    </row>
    <row r="4" spans="1:6" s="67" customFormat="1" ht="20.25" customHeight="1">
      <c r="A4" s="180" t="s">
        <v>78</v>
      </c>
      <c r="B4" s="180"/>
      <c r="C4" s="180"/>
      <c r="D4" s="180" t="s">
        <v>79</v>
      </c>
      <c r="E4" s="180"/>
      <c r="F4" s="180"/>
    </row>
    <row r="5" spans="1:6" s="70" customFormat="1" ht="20.25" customHeight="1">
      <c r="A5" s="68" t="s">
        <v>80</v>
      </c>
      <c r="B5" s="69" t="s">
        <v>82</v>
      </c>
      <c r="C5" s="69" t="s">
        <v>81</v>
      </c>
      <c r="D5" s="68" t="s">
        <v>83</v>
      </c>
      <c r="E5" s="69" t="s">
        <v>82</v>
      </c>
      <c r="F5" s="69" t="s">
        <v>81</v>
      </c>
    </row>
    <row r="6" spans="1:6" s="67" customFormat="1" ht="20.25" customHeight="1">
      <c r="A6" s="71" t="s">
        <v>84</v>
      </c>
      <c r="B6" s="72"/>
      <c r="C6" s="72"/>
      <c r="D6" s="71" t="s">
        <v>85</v>
      </c>
      <c r="E6" s="72"/>
      <c r="F6" s="72"/>
    </row>
    <row r="7" spans="1:6" s="67" customFormat="1" ht="20.25" customHeight="1">
      <c r="A7" s="71" t="s">
        <v>86</v>
      </c>
      <c r="B7" s="72"/>
      <c r="C7" s="72"/>
      <c r="D7" s="71" t="s">
        <v>87</v>
      </c>
      <c r="E7" s="72"/>
      <c r="F7" s="72"/>
    </row>
    <row r="8" spans="1:6" s="67" customFormat="1" ht="20.25" customHeight="1">
      <c r="A8" s="71" t="s">
        <v>88</v>
      </c>
      <c r="B8" s="72"/>
      <c r="C8" s="72"/>
      <c r="D8" s="71" t="s">
        <v>89</v>
      </c>
      <c r="E8" s="72"/>
      <c r="F8" s="72"/>
    </row>
    <row r="9" spans="1:6" s="67" customFormat="1" ht="20.25" customHeight="1">
      <c r="A9" s="71" t="s">
        <v>90</v>
      </c>
      <c r="B9" s="72"/>
      <c r="C9" s="72"/>
      <c r="D9" s="71" t="s">
        <v>91</v>
      </c>
      <c r="E9" s="72"/>
      <c r="F9" s="72"/>
    </row>
    <row r="10" spans="1:6" s="67" customFormat="1" ht="20.25" customHeight="1">
      <c r="A10" s="71" t="s">
        <v>92</v>
      </c>
      <c r="B10" s="72"/>
      <c r="C10" s="72"/>
      <c r="D10" s="71" t="s">
        <v>93</v>
      </c>
      <c r="E10" s="72"/>
      <c r="F10" s="72"/>
    </row>
    <row r="11" spans="1:6" s="67" customFormat="1" ht="20.25" customHeight="1">
      <c r="A11" s="72"/>
      <c r="B11" s="72"/>
      <c r="C11" s="72"/>
      <c r="D11" s="71" t="s">
        <v>94</v>
      </c>
      <c r="E11" s="72"/>
      <c r="F11" s="72"/>
    </row>
    <row r="12" spans="1:6" s="67" customFormat="1" ht="20.25" customHeight="1">
      <c r="A12" s="72"/>
      <c r="B12" s="72"/>
      <c r="C12" s="72"/>
      <c r="D12" s="71" t="s">
        <v>95</v>
      </c>
      <c r="E12" s="72"/>
      <c r="F12" s="72"/>
    </row>
    <row r="13" spans="1:6" s="67" customFormat="1" ht="20.25" customHeight="1">
      <c r="A13" s="72"/>
      <c r="B13" s="72"/>
      <c r="C13" s="72"/>
      <c r="D13" s="71" t="s">
        <v>96</v>
      </c>
      <c r="E13" s="72"/>
      <c r="F13" s="72"/>
    </row>
    <row r="14" spans="1:6" s="67" customFormat="1" ht="20.25" customHeight="1">
      <c r="A14" s="72"/>
      <c r="B14" s="72"/>
      <c r="C14" s="72"/>
      <c r="D14" s="71" t="s">
        <v>97</v>
      </c>
      <c r="E14" s="72"/>
      <c r="F14" s="72"/>
    </row>
    <row r="15" spans="1:6" s="67" customFormat="1" ht="20.25" customHeight="1">
      <c r="A15" s="72"/>
      <c r="B15" s="72"/>
      <c r="C15" s="72"/>
      <c r="D15" s="71" t="s">
        <v>98</v>
      </c>
      <c r="E15" s="72"/>
      <c r="F15" s="72"/>
    </row>
    <row r="16" spans="1:6" s="67" customFormat="1" ht="20.25" customHeight="1">
      <c r="A16" s="72"/>
      <c r="B16" s="72"/>
      <c r="C16" s="72"/>
      <c r="D16" s="71" t="s">
        <v>99</v>
      </c>
      <c r="E16" s="72"/>
      <c r="F16" s="72"/>
    </row>
    <row r="17" spans="1:6" s="67" customFormat="1" ht="20.25" customHeight="1">
      <c r="A17" s="72"/>
      <c r="B17" s="72"/>
      <c r="C17" s="72"/>
      <c r="D17" s="72"/>
      <c r="E17" s="72"/>
      <c r="F17" s="72"/>
    </row>
    <row r="18" spans="1:6" s="67" customFormat="1" ht="20.25" customHeight="1">
      <c r="A18" s="72" t="s">
        <v>100</v>
      </c>
      <c r="B18" s="72">
        <v>0</v>
      </c>
      <c r="C18" s="72">
        <v>0</v>
      </c>
      <c r="D18" s="72" t="s">
        <v>101</v>
      </c>
      <c r="E18" s="72">
        <v>0</v>
      </c>
      <c r="F18" s="72">
        <v>0</v>
      </c>
    </row>
    <row r="19" spans="1:6" s="67" customFormat="1" ht="20.25" customHeight="1">
      <c r="A19" s="72" t="s">
        <v>102</v>
      </c>
      <c r="B19" s="72">
        <v>0</v>
      </c>
      <c r="C19" s="72">
        <v>0</v>
      </c>
      <c r="D19" s="72" t="s">
        <v>103</v>
      </c>
      <c r="E19" s="72">
        <v>0</v>
      </c>
      <c r="F19" s="72">
        <v>0</v>
      </c>
    </row>
    <row r="20" spans="1:6" s="67" customFormat="1" ht="20.25" customHeight="1">
      <c r="A20" s="72"/>
      <c r="B20" s="72"/>
      <c r="C20" s="72"/>
      <c r="D20" s="72"/>
      <c r="E20" s="72"/>
      <c r="F20" s="72"/>
    </row>
    <row r="21" spans="1:6" s="67" customFormat="1" ht="20.25" customHeight="1">
      <c r="A21" s="72" t="s">
        <v>2</v>
      </c>
      <c r="B21" s="72">
        <v>0</v>
      </c>
      <c r="C21" s="72">
        <v>0</v>
      </c>
      <c r="D21" s="72" t="s">
        <v>104</v>
      </c>
      <c r="E21" s="72">
        <v>0</v>
      </c>
      <c r="F21" s="72">
        <v>0</v>
      </c>
    </row>
  </sheetData>
  <mergeCells count="4">
    <mergeCell ref="A2:F2"/>
    <mergeCell ref="C3:D3"/>
    <mergeCell ref="A4:C4"/>
    <mergeCell ref="D4:F4"/>
  </mergeCells>
  <phoneticPr fontId="21" type="noConversion"/>
  <printOptions horizontalCentered="1"/>
  <pageMargins left="0.74803149606299213" right="0.74803149606299213" top="1.1811023622047245" bottom="0.98425196850393704" header="0.51181102362204722" footer="0.51181102362204722"/>
  <pageSetup paperSize="9" firstPageNumber="14" orientation="landscape" blackAndWhite="1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>
      <selection activeCell="A2" sqref="A2:U2"/>
    </sheetView>
  </sheetViews>
  <sheetFormatPr defaultRowHeight="12"/>
  <cols>
    <col min="1" max="1" width="15.625" style="116" customWidth="1"/>
    <col min="2" max="3" width="5.875" style="116" customWidth="1"/>
    <col min="4" max="4" width="6.125" style="116" customWidth="1"/>
    <col min="5" max="5" width="5.5" style="116" customWidth="1"/>
    <col min="6" max="6" width="5" style="116" customWidth="1"/>
    <col min="7" max="7" width="5.625" style="116" customWidth="1"/>
    <col min="8" max="8" width="5.875" style="116" customWidth="1"/>
    <col min="9" max="9" width="5.625" style="116" customWidth="1"/>
    <col min="10" max="10" width="6" style="116" customWidth="1"/>
    <col min="11" max="11" width="6.5" style="116" customWidth="1"/>
    <col min="12" max="12" width="6" style="116" customWidth="1"/>
    <col min="13" max="13" width="6.375" style="116" customWidth="1"/>
    <col min="14" max="14" width="5.625" style="116" customWidth="1"/>
    <col min="15" max="15" width="5" style="116" customWidth="1"/>
    <col min="16" max="16" width="7.875" style="116" customWidth="1"/>
    <col min="17" max="17" width="6.5" style="116" customWidth="1"/>
    <col min="18" max="18" width="5.75" style="116" customWidth="1"/>
    <col min="19" max="19" width="7.25" style="116" customWidth="1"/>
    <col min="20" max="20" width="6.125" style="116" customWidth="1"/>
    <col min="21" max="21" width="5.125" style="117" customWidth="1"/>
    <col min="22" max="16384" width="9" style="116"/>
  </cols>
  <sheetData>
    <row r="1" spans="1:21" ht="26.25" customHeight="1">
      <c r="A1" s="115" t="s">
        <v>286</v>
      </c>
    </row>
    <row r="2" spans="1:21" ht="30" customHeight="1">
      <c r="A2" s="185" t="s">
        <v>182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1" ht="17.25" customHeight="1">
      <c r="A3" s="187"/>
      <c r="B3" s="187"/>
      <c r="C3" s="187"/>
      <c r="D3" s="187"/>
      <c r="E3" s="18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  <c r="Q3" s="118"/>
      <c r="R3" s="118"/>
      <c r="T3" s="188" t="s">
        <v>0</v>
      </c>
      <c r="U3" s="188"/>
    </row>
    <row r="4" spans="1:21" ht="21.75" customHeight="1">
      <c r="A4" s="181" t="s">
        <v>183</v>
      </c>
      <c r="B4" s="189" t="s">
        <v>184</v>
      </c>
      <c r="C4" s="189"/>
      <c r="D4" s="189"/>
      <c r="E4" s="189"/>
      <c r="F4" s="189"/>
      <c r="G4" s="189"/>
      <c r="H4" s="189"/>
      <c r="I4" s="189"/>
      <c r="J4" s="190" t="s">
        <v>185</v>
      </c>
      <c r="K4" s="191"/>
      <c r="L4" s="191"/>
      <c r="M4" s="191"/>
      <c r="N4" s="191"/>
      <c r="O4" s="191"/>
      <c r="P4" s="191"/>
      <c r="Q4" s="191"/>
      <c r="R4" s="191"/>
      <c r="S4" s="191"/>
      <c r="T4" s="192"/>
      <c r="U4" s="193" t="s">
        <v>186</v>
      </c>
    </row>
    <row r="5" spans="1:21" s="115" customFormat="1" ht="18.75" customHeight="1">
      <c r="A5" s="181"/>
      <c r="B5" s="181" t="s">
        <v>187</v>
      </c>
      <c r="C5" s="181"/>
      <c r="D5" s="181"/>
      <c r="E5" s="181"/>
      <c r="F5" s="181"/>
      <c r="G5" s="181" t="s">
        <v>188</v>
      </c>
      <c r="H5" s="181"/>
      <c r="I5" s="181" t="s">
        <v>21</v>
      </c>
      <c r="J5" s="182" t="s">
        <v>189</v>
      </c>
      <c r="K5" s="181" t="s">
        <v>190</v>
      </c>
      <c r="L5" s="181"/>
      <c r="M5" s="181"/>
      <c r="N5" s="181"/>
      <c r="O5" s="181"/>
      <c r="P5" s="181"/>
      <c r="Q5" s="181" t="s">
        <v>191</v>
      </c>
      <c r="R5" s="181"/>
      <c r="S5" s="181"/>
      <c r="T5" s="181" t="s">
        <v>21</v>
      </c>
      <c r="U5" s="193"/>
    </row>
    <row r="6" spans="1:21" s="115" customFormat="1" ht="18" customHeight="1">
      <c r="A6" s="181"/>
      <c r="B6" s="181" t="s">
        <v>192</v>
      </c>
      <c r="C6" s="194" t="s">
        <v>193</v>
      </c>
      <c r="D6" s="194"/>
      <c r="E6" s="194"/>
      <c r="F6" s="194"/>
      <c r="G6" s="181" t="s">
        <v>192</v>
      </c>
      <c r="H6" s="120" t="s">
        <v>193</v>
      </c>
      <c r="I6" s="181"/>
      <c r="J6" s="183"/>
      <c r="K6" s="181" t="s">
        <v>192</v>
      </c>
      <c r="L6" s="194" t="s">
        <v>193</v>
      </c>
      <c r="M6" s="194"/>
      <c r="N6" s="194"/>
      <c r="O6" s="194"/>
      <c r="P6" s="181" t="s">
        <v>194</v>
      </c>
      <c r="Q6" s="181" t="s">
        <v>192</v>
      </c>
      <c r="R6" s="120" t="s">
        <v>195</v>
      </c>
      <c r="S6" s="181" t="s">
        <v>194</v>
      </c>
      <c r="T6" s="181"/>
      <c r="U6" s="193"/>
    </row>
    <row r="7" spans="1:21" s="115" customFormat="1" ht="51" customHeight="1">
      <c r="A7" s="181"/>
      <c r="B7" s="181"/>
      <c r="C7" s="120" t="s">
        <v>196</v>
      </c>
      <c r="D7" s="120" t="s">
        <v>197</v>
      </c>
      <c r="E7" s="120" t="s">
        <v>198</v>
      </c>
      <c r="F7" s="120" t="s">
        <v>199</v>
      </c>
      <c r="G7" s="181"/>
      <c r="H7" s="120" t="s">
        <v>200</v>
      </c>
      <c r="I7" s="181"/>
      <c r="J7" s="184"/>
      <c r="K7" s="181"/>
      <c r="L7" s="120" t="s">
        <v>201</v>
      </c>
      <c r="M7" s="120" t="s">
        <v>202</v>
      </c>
      <c r="N7" s="120" t="s">
        <v>203</v>
      </c>
      <c r="O7" s="120" t="s">
        <v>204</v>
      </c>
      <c r="P7" s="181"/>
      <c r="Q7" s="181"/>
      <c r="R7" s="120" t="s">
        <v>200</v>
      </c>
      <c r="S7" s="181"/>
      <c r="T7" s="181"/>
      <c r="U7" s="193"/>
    </row>
    <row r="8" spans="1:21" s="115" customFormat="1" ht="33.75" customHeight="1">
      <c r="A8" s="121" t="s">
        <v>205</v>
      </c>
      <c r="B8" s="122">
        <v>2284</v>
      </c>
      <c r="C8" s="122">
        <v>706</v>
      </c>
      <c r="D8" s="122">
        <v>1482</v>
      </c>
      <c r="E8" s="122">
        <v>90</v>
      </c>
      <c r="F8" s="122">
        <v>6</v>
      </c>
      <c r="G8" s="122">
        <v>1416</v>
      </c>
      <c r="H8" s="122">
        <v>6</v>
      </c>
      <c r="I8" s="122">
        <v>5796</v>
      </c>
      <c r="J8" s="122">
        <v>4928</v>
      </c>
      <c r="K8" s="122">
        <f>SUM(L8:O8)</f>
        <v>2345</v>
      </c>
      <c r="L8" s="122">
        <v>711</v>
      </c>
      <c r="M8" s="122">
        <v>1480</v>
      </c>
      <c r="N8" s="122">
        <v>127</v>
      </c>
      <c r="O8" s="122">
        <v>27</v>
      </c>
      <c r="P8" s="123">
        <f>K8/B8*100</f>
        <v>102.6707530647986</v>
      </c>
      <c r="Q8" s="122">
        <v>1427</v>
      </c>
      <c r="R8" s="122">
        <v>20</v>
      </c>
      <c r="S8" s="123">
        <f>Q8/G8*100</f>
        <v>100.77683615819208</v>
      </c>
      <c r="T8" s="122">
        <f>K8+J8-Q8</f>
        <v>5846</v>
      </c>
      <c r="U8" s="124" t="s">
        <v>206</v>
      </c>
    </row>
    <row r="9" spans="1:21" s="115" customFormat="1" ht="47.25" customHeight="1">
      <c r="A9" s="121" t="s">
        <v>207</v>
      </c>
      <c r="B9" s="125">
        <v>6284</v>
      </c>
      <c r="C9" s="125">
        <v>6152</v>
      </c>
      <c r="D9" s="125"/>
      <c r="E9" s="125">
        <v>27</v>
      </c>
      <c r="F9" s="125">
        <v>105</v>
      </c>
      <c r="G9" s="125">
        <v>6278</v>
      </c>
      <c r="H9" s="125">
        <v>135</v>
      </c>
      <c r="I9" s="125">
        <v>1640</v>
      </c>
      <c r="J9" s="125">
        <v>1634</v>
      </c>
      <c r="K9" s="122">
        <v>5360</v>
      </c>
      <c r="L9" s="122">
        <v>4312</v>
      </c>
      <c r="M9" s="122">
        <v>1000</v>
      </c>
      <c r="N9" s="122">
        <v>30</v>
      </c>
      <c r="O9" s="122">
        <v>18</v>
      </c>
      <c r="P9" s="123">
        <f>K9/B9*100</f>
        <v>85.295989815404198</v>
      </c>
      <c r="Q9" s="122">
        <v>3430</v>
      </c>
      <c r="R9" s="122">
        <v>17</v>
      </c>
      <c r="S9" s="123">
        <f>Q9/G9*100</f>
        <v>54.635234151003509</v>
      </c>
      <c r="T9" s="122">
        <f>K9+J9-Q9</f>
        <v>3564</v>
      </c>
      <c r="U9" s="124" t="s">
        <v>206</v>
      </c>
    </row>
    <row r="10" spans="1:21" s="115" customFormat="1" ht="27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3"/>
      <c r="Q10" s="122"/>
      <c r="R10" s="122"/>
      <c r="S10" s="123"/>
      <c r="T10" s="122"/>
      <c r="U10" s="124"/>
    </row>
    <row r="11" spans="1:21" s="115" customFormat="1" ht="24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3"/>
      <c r="Q11" s="122"/>
      <c r="R11" s="122"/>
      <c r="S11" s="123"/>
      <c r="T11" s="122"/>
      <c r="U11" s="124"/>
    </row>
    <row r="12" spans="1:21" s="115" customFormat="1" ht="33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2"/>
      <c r="R12" s="122"/>
      <c r="S12" s="123"/>
      <c r="T12" s="122"/>
      <c r="U12" s="124"/>
    </row>
    <row r="13" spans="1:21" s="115" customFormat="1" ht="33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  <c r="Q13" s="122"/>
      <c r="R13" s="122"/>
      <c r="S13" s="123"/>
      <c r="T13" s="122"/>
      <c r="U13" s="124"/>
    </row>
    <row r="14" spans="1:21" s="115" customFormat="1" ht="33" customHeight="1">
      <c r="A14" s="120" t="s">
        <v>208</v>
      </c>
      <c r="B14" s="122">
        <f t="shared" ref="B14:O14" si="0">SUM(B8:B13)</f>
        <v>8568</v>
      </c>
      <c r="C14" s="122">
        <f t="shared" si="0"/>
        <v>6858</v>
      </c>
      <c r="D14" s="122">
        <f t="shared" si="0"/>
        <v>1482</v>
      </c>
      <c r="E14" s="122">
        <f t="shared" si="0"/>
        <v>117</v>
      </c>
      <c r="F14" s="122">
        <f t="shared" si="0"/>
        <v>111</v>
      </c>
      <c r="G14" s="122">
        <f t="shared" si="0"/>
        <v>7694</v>
      </c>
      <c r="H14" s="122">
        <f t="shared" si="0"/>
        <v>141</v>
      </c>
      <c r="I14" s="122">
        <f t="shared" si="0"/>
        <v>7436</v>
      </c>
      <c r="J14" s="122">
        <f t="shared" si="0"/>
        <v>6562</v>
      </c>
      <c r="K14" s="122">
        <f t="shared" si="0"/>
        <v>7705</v>
      </c>
      <c r="L14" s="122">
        <f t="shared" si="0"/>
        <v>5023</v>
      </c>
      <c r="M14" s="122">
        <f t="shared" si="0"/>
        <v>2480</v>
      </c>
      <c r="N14" s="122">
        <f t="shared" si="0"/>
        <v>157</v>
      </c>
      <c r="O14" s="122">
        <f t="shared" si="0"/>
        <v>45</v>
      </c>
      <c r="P14" s="123">
        <f>K14/B14*100</f>
        <v>89.927637721755374</v>
      </c>
      <c r="Q14" s="122">
        <f>SUM(Q8:Q13)</f>
        <v>4857</v>
      </c>
      <c r="R14" s="122">
        <f>SUM(R8:R13)</f>
        <v>37</v>
      </c>
      <c r="S14" s="123">
        <f>Q14/G14*100</f>
        <v>63.127112035352219</v>
      </c>
      <c r="T14" s="122">
        <f>SUM(T8:T13)</f>
        <v>9410</v>
      </c>
      <c r="U14" s="124"/>
    </row>
    <row r="15" spans="1:21" ht="14.25">
      <c r="A15" s="115"/>
      <c r="B15" s="115"/>
      <c r="C15" s="126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27"/>
    </row>
    <row r="16" spans="1:21">
      <c r="C16" s="128"/>
    </row>
    <row r="17" spans="3:3">
      <c r="C17" s="128"/>
    </row>
    <row r="18" spans="3:3">
      <c r="C18" s="128"/>
    </row>
    <row r="19" spans="3:3">
      <c r="C19" s="128"/>
    </row>
  </sheetData>
  <mergeCells count="22">
    <mergeCell ref="A2:U2"/>
    <mergeCell ref="A3:E3"/>
    <mergeCell ref="T3:U3"/>
    <mergeCell ref="A4:A7"/>
    <mergeCell ref="B4:I4"/>
    <mergeCell ref="J4:T4"/>
    <mergeCell ref="U4:U7"/>
    <mergeCell ref="B5:F5"/>
    <mergeCell ref="G5:H5"/>
    <mergeCell ref="I5:I7"/>
    <mergeCell ref="T5:T7"/>
    <mergeCell ref="B6:B7"/>
    <mergeCell ref="C6:F6"/>
    <mergeCell ref="G6:G7"/>
    <mergeCell ref="K6:K7"/>
    <mergeCell ref="L6:O6"/>
    <mergeCell ref="P6:P7"/>
    <mergeCell ref="Q6:Q7"/>
    <mergeCell ref="S6:S7"/>
    <mergeCell ref="J5:J7"/>
    <mergeCell ref="K5:P5"/>
    <mergeCell ref="Q5:S5"/>
  </mergeCells>
  <phoneticPr fontId="21" type="noConversion"/>
  <printOptions horizontalCentered="1"/>
  <pageMargins left="0.35433070866141736" right="0" top="1.1811023622047245" bottom="0.98425196850393704" header="0.51181102362204722" footer="0.51181102362204722"/>
  <pageSetup paperSize="9" scale="9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F7" sqref="F7"/>
    </sheetView>
  </sheetViews>
  <sheetFormatPr defaultColWidth="8" defaultRowHeight="12"/>
  <cols>
    <col min="1" max="1" width="28.25" style="130" customWidth="1"/>
    <col min="2" max="2" width="5.5" style="130" bestFit="1" customWidth="1"/>
    <col min="3" max="3" width="12.5" style="130" customWidth="1"/>
    <col min="4" max="4" width="12.625" style="130" customWidth="1"/>
    <col min="5" max="5" width="28.125" style="130" customWidth="1"/>
    <col min="6" max="6" width="6.5" style="130" bestFit="1" customWidth="1"/>
    <col min="7" max="7" width="12.5" style="131" customWidth="1"/>
    <col min="8" max="8" width="14.5" style="131" customWidth="1"/>
    <col min="9" max="16384" width="8" style="130"/>
  </cols>
  <sheetData>
    <row r="1" spans="1:8" ht="18.75" customHeight="1">
      <c r="A1" s="129" t="s">
        <v>287</v>
      </c>
    </row>
    <row r="2" spans="1:8" ht="23.25" customHeight="1">
      <c r="A2" s="195" t="s">
        <v>292</v>
      </c>
      <c r="B2" s="195"/>
      <c r="C2" s="195"/>
      <c r="D2" s="195"/>
      <c r="E2" s="195"/>
      <c r="F2" s="195"/>
      <c r="G2" s="195"/>
      <c r="H2" s="195"/>
    </row>
    <row r="3" spans="1:8" s="136" customFormat="1" ht="16.5" customHeight="1">
      <c r="A3" s="132"/>
      <c r="B3" s="133"/>
      <c r="C3" s="133"/>
      <c r="D3" s="134"/>
      <c r="E3" s="134"/>
      <c r="F3" s="134"/>
      <c r="G3" s="135"/>
      <c r="H3" s="135"/>
    </row>
    <row r="4" spans="1:8" s="139" customFormat="1" ht="26.25" customHeight="1">
      <c r="A4" s="137" t="s">
        <v>209</v>
      </c>
      <c r="B4" s="137" t="s">
        <v>210</v>
      </c>
      <c r="C4" s="138" t="s">
        <v>211</v>
      </c>
      <c r="D4" s="138" t="s">
        <v>212</v>
      </c>
      <c r="E4" s="138" t="s">
        <v>213</v>
      </c>
      <c r="F4" s="138" t="s">
        <v>210</v>
      </c>
      <c r="G4" s="138" t="s">
        <v>211</v>
      </c>
      <c r="H4" s="138" t="s">
        <v>212</v>
      </c>
    </row>
    <row r="5" spans="1:8" s="129" customFormat="1" ht="25.5" customHeight="1">
      <c r="A5" s="140" t="s">
        <v>214</v>
      </c>
      <c r="B5" s="141" t="s">
        <v>215</v>
      </c>
      <c r="C5" s="141" t="s">
        <v>215</v>
      </c>
      <c r="D5" s="141" t="s">
        <v>215</v>
      </c>
      <c r="E5" s="140" t="s">
        <v>216</v>
      </c>
      <c r="F5" s="142" t="s">
        <v>217</v>
      </c>
      <c r="G5" s="143">
        <v>0</v>
      </c>
      <c r="H5" s="143">
        <v>0</v>
      </c>
    </row>
    <row r="6" spans="1:8" s="129" customFormat="1" ht="25.5" customHeight="1">
      <c r="A6" s="140" t="s">
        <v>218</v>
      </c>
      <c r="B6" s="141" t="s">
        <v>219</v>
      </c>
      <c r="C6" s="144">
        <v>0</v>
      </c>
      <c r="D6" s="144">
        <v>0</v>
      </c>
      <c r="E6" s="140" t="s">
        <v>220</v>
      </c>
      <c r="F6" s="142" t="s">
        <v>215</v>
      </c>
      <c r="G6" s="141" t="s">
        <v>215</v>
      </c>
      <c r="H6" s="141" t="s">
        <v>215</v>
      </c>
    </row>
    <row r="7" spans="1:8" s="129" customFormat="1" ht="25.5" customHeight="1">
      <c r="A7" s="140" t="s">
        <v>221</v>
      </c>
      <c r="B7" s="142" t="s">
        <v>219</v>
      </c>
      <c r="C7" s="144">
        <v>0</v>
      </c>
      <c r="D7" s="144">
        <v>0</v>
      </c>
      <c r="E7" s="145" t="s">
        <v>222</v>
      </c>
      <c r="F7" s="142" t="s">
        <v>219</v>
      </c>
      <c r="G7" s="146">
        <v>0</v>
      </c>
      <c r="H7" s="146">
        <v>0</v>
      </c>
    </row>
    <row r="8" spans="1:8" s="129" customFormat="1" ht="25.5" customHeight="1">
      <c r="A8" s="140" t="s">
        <v>223</v>
      </c>
      <c r="B8" s="142" t="s">
        <v>219</v>
      </c>
      <c r="C8" s="144">
        <v>0</v>
      </c>
      <c r="D8" s="144">
        <v>0</v>
      </c>
      <c r="E8" s="147" t="s">
        <v>224</v>
      </c>
      <c r="F8" s="141" t="s">
        <v>215</v>
      </c>
      <c r="G8" s="141" t="s">
        <v>215</v>
      </c>
      <c r="H8" s="141" t="s">
        <v>215</v>
      </c>
    </row>
    <row r="9" spans="1:8" s="129" customFormat="1" ht="25.5" customHeight="1">
      <c r="A9" s="140" t="s">
        <v>225</v>
      </c>
      <c r="B9" s="142" t="s">
        <v>219</v>
      </c>
      <c r="C9" s="144">
        <v>0</v>
      </c>
      <c r="D9" s="144">
        <v>0</v>
      </c>
      <c r="E9" s="147" t="s">
        <v>226</v>
      </c>
      <c r="F9" s="141" t="s">
        <v>219</v>
      </c>
      <c r="G9" s="148">
        <v>1093</v>
      </c>
      <c r="H9" s="148">
        <v>2451</v>
      </c>
    </row>
    <row r="10" spans="1:8" s="129" customFormat="1" ht="25.5" customHeight="1">
      <c r="A10" s="140" t="s">
        <v>227</v>
      </c>
      <c r="B10" s="142" t="s">
        <v>219</v>
      </c>
      <c r="C10" s="144">
        <v>0</v>
      </c>
      <c r="D10" s="144">
        <v>0</v>
      </c>
      <c r="E10" s="147" t="s">
        <v>228</v>
      </c>
      <c r="F10" s="141" t="s">
        <v>219</v>
      </c>
      <c r="G10" s="148">
        <v>458</v>
      </c>
      <c r="H10" s="148">
        <v>1359</v>
      </c>
    </row>
    <row r="11" spans="1:8" s="129" customFormat="1" ht="25.5" customHeight="1">
      <c r="A11" s="140" t="s">
        <v>229</v>
      </c>
      <c r="B11" s="142" t="s">
        <v>219</v>
      </c>
      <c r="C11" s="144">
        <v>0</v>
      </c>
      <c r="D11" s="144">
        <v>0</v>
      </c>
      <c r="E11" s="147" t="s">
        <v>230</v>
      </c>
      <c r="F11" s="141" t="s">
        <v>215</v>
      </c>
      <c r="G11" s="148" t="s">
        <v>215</v>
      </c>
      <c r="H11" s="148" t="s">
        <v>215</v>
      </c>
    </row>
    <row r="12" spans="1:8" s="129" customFormat="1" ht="25.5" customHeight="1">
      <c r="A12" s="140" t="s">
        <v>231</v>
      </c>
      <c r="B12" s="141" t="s">
        <v>215</v>
      </c>
      <c r="C12" s="141" t="s">
        <v>215</v>
      </c>
      <c r="D12" s="141" t="s">
        <v>215</v>
      </c>
      <c r="E12" s="145" t="s">
        <v>232</v>
      </c>
      <c r="F12" s="141" t="s">
        <v>219</v>
      </c>
      <c r="G12" s="148">
        <v>22426</v>
      </c>
      <c r="H12" s="148">
        <v>22879</v>
      </c>
    </row>
    <row r="13" spans="1:8" s="129" customFormat="1" ht="25.5" customHeight="1">
      <c r="A13" s="149" t="s">
        <v>233</v>
      </c>
      <c r="B13" s="142" t="s">
        <v>234</v>
      </c>
      <c r="C13" s="150">
        <v>0</v>
      </c>
      <c r="D13" s="150">
        <v>0</v>
      </c>
      <c r="E13" s="145" t="s">
        <v>235</v>
      </c>
      <c r="F13" s="141" t="s">
        <v>219</v>
      </c>
      <c r="G13" s="148">
        <v>10268</v>
      </c>
      <c r="H13" s="148">
        <v>10547</v>
      </c>
    </row>
    <row r="14" spans="1:8" s="129" customFormat="1" ht="25.5" customHeight="1">
      <c r="A14" s="149" t="s">
        <v>236</v>
      </c>
      <c r="B14" s="142" t="s">
        <v>234</v>
      </c>
      <c r="C14" s="150">
        <v>0</v>
      </c>
      <c r="D14" s="150">
        <v>0</v>
      </c>
      <c r="E14" s="141" t="s">
        <v>215</v>
      </c>
      <c r="F14" s="141" t="s">
        <v>215</v>
      </c>
      <c r="G14" s="141" t="s">
        <v>215</v>
      </c>
      <c r="H14" s="141" t="s">
        <v>215</v>
      </c>
    </row>
  </sheetData>
  <mergeCells count="1">
    <mergeCell ref="A2:H2"/>
  </mergeCells>
  <phoneticPr fontId="21" type="noConversion"/>
  <printOptions horizontalCentered="1"/>
  <pageMargins left="0.69" right="0.55118110236220474" top="1.1811023622047245" bottom="0.98425196850393704" header="0.51181102362204722" footer="0.51181102362204722"/>
  <pageSetup paperSize="9" firstPageNumber="17" orientation="landscape" blackAndWhite="1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2</vt:i4>
      </vt:variant>
    </vt:vector>
  </HeadingPairs>
  <TitlesOfParts>
    <vt:vector size="11" baseType="lpstr">
      <vt:lpstr>封面 </vt:lpstr>
      <vt:lpstr>全区收入 </vt:lpstr>
      <vt:lpstr>全区支出 </vt:lpstr>
      <vt:lpstr>本级支出</vt:lpstr>
      <vt:lpstr>全区平衡情况</vt:lpstr>
      <vt:lpstr>政府性基金支出</vt:lpstr>
      <vt:lpstr>国有资本经营预算收支总表</vt:lpstr>
      <vt:lpstr>社会保险基金预算2016年决算</vt:lpstr>
      <vt:lpstr>基本养老保险基础资料表2016年决算</vt:lpstr>
      <vt:lpstr>国有资本经营预算收支总表!Print_Area</vt:lpstr>
      <vt:lpstr>'全区收入 '!Print_Area</vt:lpstr>
    </vt:vector>
  </TitlesOfParts>
  <Company>FOUNDERTECH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预算股/林新有</dc:creator>
  <cp:lastModifiedBy>林新有</cp:lastModifiedBy>
  <cp:lastPrinted>2016-12-14T09:29:30Z</cp:lastPrinted>
  <dcterms:created xsi:type="dcterms:W3CDTF">2015-01-27T09:29:26Z</dcterms:created>
  <dcterms:modified xsi:type="dcterms:W3CDTF">2016-12-15T07:46:40Z</dcterms:modified>
</cp:coreProperties>
</file>