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按名次排" sheetId="2" r:id="rId1"/>
  </sheets>
  <definedNames>
    <definedName name="_xlnm._FilterDatabase" localSheetId="0" hidden="1">按名次排!$A$3:$P$3</definedName>
    <definedName name="_xlnm.Print_Titles" localSheetId="0">按名次排!$1:$3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<sst xmlns="http://schemas.openxmlformats.org/spreadsheetml/2006/main" count="47" uniqueCount="31">
  <si>
    <r>
      <rPr>
        <b/>
        <sz val="18"/>
        <rFont val="宋体"/>
        <charset val="134"/>
        <scheme val="minor"/>
      </rPr>
      <t xml:space="preserve">三元区2024年中小学公开招聘新任教师小学美术总成绩名单  </t>
    </r>
    <r>
      <rPr>
        <sz val="14"/>
        <rFont val="宋体"/>
        <charset val="134"/>
        <scheme val="minor"/>
      </rPr>
      <t xml:space="preserve">2024.07 </t>
    </r>
    <r>
      <rPr>
        <b/>
        <sz val="18"/>
        <rFont val="宋体"/>
        <charset val="134"/>
        <scheme val="minor"/>
      </rPr>
      <t xml:space="preserve"> </t>
    </r>
  </si>
  <si>
    <t>序号</t>
  </si>
  <si>
    <t>招聘计划</t>
  </si>
  <si>
    <t>招聘岗位</t>
  </si>
  <si>
    <t>姓名</t>
  </si>
  <si>
    <t>性别</t>
  </si>
  <si>
    <t>笔试成绩</t>
  </si>
  <si>
    <t>笔试成绩折成100分制后的成绩（除1.5）</t>
  </si>
  <si>
    <t>笔试总成绩占总成绩40%（乘0.4）</t>
  </si>
  <si>
    <t>面试成绩</t>
  </si>
  <si>
    <t>折后面试成绩占总成绩60%</t>
  </si>
  <si>
    <t>加权后总成绩</t>
  </si>
  <si>
    <t>名次</t>
  </si>
  <si>
    <t>片段教学成绩</t>
  </si>
  <si>
    <t>片段教学占面试成绩50%</t>
  </si>
  <si>
    <t>专业技能测试成绩</t>
  </si>
  <si>
    <t>专业技能测试占面试成绩50%</t>
  </si>
  <si>
    <t>面试总成绩</t>
  </si>
  <si>
    <r>
      <rPr>
        <sz val="10"/>
        <color rgb="FF000000"/>
        <rFont val="宋体"/>
        <charset val="134"/>
      </rPr>
      <t>小学美术</t>
    </r>
  </si>
  <si>
    <t>肖莹莹</t>
  </si>
  <si>
    <r>
      <rPr>
        <sz val="10"/>
        <color rgb="FF000000"/>
        <rFont val="宋体"/>
        <charset val="134"/>
      </rPr>
      <t>女</t>
    </r>
  </si>
  <si>
    <t>邱雨萱</t>
  </si>
  <si>
    <t>周梦茜</t>
  </si>
  <si>
    <t>范诗琪</t>
  </si>
  <si>
    <t>刘雅婷</t>
  </si>
  <si>
    <t>罗宁</t>
  </si>
  <si>
    <t>吴志强</t>
  </si>
  <si>
    <t>男</t>
  </si>
  <si>
    <t>王慧灵</t>
  </si>
  <si>
    <t>徐斯琳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</si>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</sst>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rgb="FF000000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/>
    <xf numFmtId="0" fontId="2" fillId="0" borderId="0" xfId="0" applyFont="1" applyFill="1"/>
    <xf numFmtId="176" fontId="2" fillId="0" borderId="0" xfId="0" applyNumberFormat="1" applyFont="1" applyFill="1"/>
    <xf numFmtId="177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/>
    <xf numFmtId="176" fontId="1" fillId="0" borderId="0" xfId="0" applyNumberFormat="1" applyFont="1" applyFill="1" applyAlignment="1">
      <alignment horizontal="right"/>
    </xf>
    <xf numFmtId="177" fontId="3" fillId="0" borderId="0" xfId="0" applyNumberFormat="1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7" fontId="1" fillId="0" borderId="0" xfId="0" applyNumberFormat="1" applyFont="1" applyFill="1"/>
    <xf numFmtId="177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pane ySplit="3" topLeftCell="A4" activePane="bottomLeft" state="frozen"/>
      <selection/>
      <selection pane="bottomLeft" activeCell="O21" sqref="O21"/>
    </sheetView>
  </sheetViews>
  <sheetFormatPr defaultColWidth="9" defaultRowHeight="13.5"/>
  <cols>
    <col min="1" max="1" width="4.5" style="2" customWidth="1"/>
    <col min="2" max="2" width="5.63333333333333" style="2" customWidth="1"/>
    <col min="3" max="3" width="12.8833333333333" style="2" customWidth="1"/>
    <col min="4" max="4" width="9.25" style="2" customWidth="1"/>
    <col min="5" max="5" width="4.625" style="2" customWidth="1"/>
    <col min="6" max="6" width="7" style="2" customWidth="1"/>
    <col min="7" max="7" width="8.75" style="3" customWidth="1"/>
    <col min="8" max="8" width="9" style="3"/>
    <col min="9" max="9" width="7.88333333333333" style="2" customWidth="1"/>
    <col min="10" max="10" width="9" style="4"/>
    <col min="11" max="11" width="9" style="2"/>
    <col min="12" max="12" width="9" style="4"/>
    <col min="13" max="13" width="7.5" style="4" customWidth="1"/>
    <col min="14" max="14" width="9" style="4"/>
    <col min="15" max="15" width="6.75" style="2" customWidth="1"/>
    <col min="16" max="16" width="6.63333333333333" style="5" customWidth="1"/>
    <col min="17" max="16384" width="9" style="2"/>
  </cols>
  <sheetData>
    <row r="1" ht="37.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19"/>
      <c r="K1" s="6"/>
      <c r="L1" s="19"/>
      <c r="M1" s="19"/>
      <c r="N1" s="19"/>
      <c r="O1" s="6"/>
      <c r="P1" s="6"/>
    </row>
    <row r="2" ht="22.5" customHeight="1" spans="1:16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20" t="s">
        <v>9</v>
      </c>
      <c r="J2" s="21"/>
      <c r="K2" s="22"/>
      <c r="L2" s="21"/>
      <c r="M2" s="23"/>
      <c r="N2" s="24" t="s">
        <v>10</v>
      </c>
      <c r="O2" s="7" t="s">
        <v>11</v>
      </c>
      <c r="P2" s="8" t="s">
        <v>12</v>
      </c>
    </row>
    <row r="3" ht="54" spans="1:16">
      <c r="A3" s="7"/>
      <c r="B3" s="7"/>
      <c r="C3" s="8"/>
      <c r="D3" s="8"/>
      <c r="E3" s="11"/>
      <c r="F3" s="11"/>
      <c r="G3" s="12"/>
      <c r="H3" s="12"/>
      <c r="I3" s="25" t="s">
        <v>13</v>
      </c>
      <c r="J3" s="26" t="s">
        <v>14</v>
      </c>
      <c r="K3" s="25" t="s">
        <v>15</v>
      </c>
      <c r="L3" s="26" t="s">
        <v>16</v>
      </c>
      <c r="M3" s="26" t="s">
        <v>17</v>
      </c>
      <c r="N3" s="24"/>
      <c r="O3" s="7"/>
      <c r="P3" s="8"/>
    </row>
    <row r="4" ht="16.15" customHeight="1" spans="1:16">
      <c r="A4" s="8">
        <v>1</v>
      </c>
      <c r="B4" s="8">
        <v>3</v>
      </c>
      <c r="C4" s="13" t="s">
        <v>18</v>
      </c>
      <c r="D4" s="13" t="s">
        <v>19</v>
      </c>
      <c r="E4" s="7" t="s">
        <v>20</v>
      </c>
      <c r="F4" s="7">
        <v>108.8</v>
      </c>
      <c r="G4" s="14">
        <f t="shared" ref="G4:G12" si="0">F4/1.5</f>
        <v>72.5333333333333</v>
      </c>
      <c r="H4" s="14">
        <f t="shared" ref="H4:H12" si="1">ROUND(G4*0.4,2)</f>
        <v>29.01</v>
      </c>
      <c r="I4" s="27">
        <v>88.22</v>
      </c>
      <c r="J4" s="24">
        <f t="shared" ref="J4:J12" si="2">I4*50%</f>
        <v>44.11</v>
      </c>
      <c r="K4" s="27">
        <v>86.41</v>
      </c>
      <c r="L4" s="24">
        <f t="shared" ref="L4:L12" si="3">K4*50%</f>
        <v>43.205</v>
      </c>
      <c r="M4" s="24">
        <f t="shared" ref="M4:M12" si="4">J4+L4</f>
        <v>87.315</v>
      </c>
      <c r="N4" s="24">
        <f t="shared" ref="N4:N12" si="5">M4*60%</f>
        <v>52.389</v>
      </c>
      <c r="O4" s="14">
        <f t="shared" ref="O4:O12" si="6">H4+N4</f>
        <v>81.399</v>
      </c>
      <c r="P4" s="27">
        <v>1</v>
      </c>
    </row>
    <row r="5" ht="16.15" customHeight="1" spans="1:16">
      <c r="A5" s="8">
        <v>2</v>
      </c>
      <c r="B5" s="8"/>
      <c r="C5" s="13" t="s">
        <v>18</v>
      </c>
      <c r="D5" s="13" t="s">
        <v>21</v>
      </c>
      <c r="E5" s="7" t="s">
        <v>20</v>
      </c>
      <c r="F5" s="7">
        <v>101.7</v>
      </c>
      <c r="G5" s="14">
        <f t="shared" si="0"/>
        <v>67.8</v>
      </c>
      <c r="H5" s="14">
        <f t="shared" si="1"/>
        <v>27.12</v>
      </c>
      <c r="I5" s="27">
        <v>88.39</v>
      </c>
      <c r="J5" s="24">
        <f t="shared" si="2"/>
        <v>44.195</v>
      </c>
      <c r="K5" s="27">
        <v>86.94</v>
      </c>
      <c r="L5" s="24">
        <f t="shared" si="3"/>
        <v>43.47</v>
      </c>
      <c r="M5" s="24">
        <f t="shared" si="4"/>
        <v>87.665</v>
      </c>
      <c r="N5" s="24">
        <f t="shared" si="5"/>
        <v>52.599</v>
      </c>
      <c r="O5" s="14">
        <f t="shared" si="6"/>
        <v>79.719</v>
      </c>
      <c r="P5" s="27">
        <v>2</v>
      </c>
    </row>
    <row r="6" ht="16.15" customHeight="1" spans="1:16">
      <c r="A6" s="8">
        <v>3</v>
      </c>
      <c r="B6" s="8"/>
      <c r="C6" s="13" t="s">
        <v>18</v>
      </c>
      <c r="D6" s="13" t="s">
        <v>22</v>
      </c>
      <c r="E6" s="7" t="s">
        <v>20</v>
      </c>
      <c r="F6" s="7">
        <v>103.5</v>
      </c>
      <c r="G6" s="14">
        <f t="shared" si="0"/>
        <v>69</v>
      </c>
      <c r="H6" s="14">
        <f t="shared" si="1"/>
        <v>27.6</v>
      </c>
      <c r="I6" s="27">
        <v>85.15</v>
      </c>
      <c r="J6" s="24">
        <f t="shared" si="2"/>
        <v>42.575</v>
      </c>
      <c r="K6" s="27">
        <v>87.93</v>
      </c>
      <c r="L6" s="24">
        <f t="shared" si="3"/>
        <v>43.965</v>
      </c>
      <c r="M6" s="24">
        <f t="shared" si="4"/>
        <v>86.54</v>
      </c>
      <c r="N6" s="24">
        <f t="shared" si="5"/>
        <v>51.924</v>
      </c>
      <c r="O6" s="14">
        <f t="shared" si="6"/>
        <v>79.524</v>
      </c>
      <c r="P6" s="27">
        <v>3</v>
      </c>
    </row>
    <row r="7" ht="16.15" customHeight="1" spans="1:16">
      <c r="A7" s="8">
        <v>4</v>
      </c>
      <c r="B7" s="8"/>
      <c r="C7" s="13" t="s">
        <v>18</v>
      </c>
      <c r="D7" s="13" t="s">
        <v>23</v>
      </c>
      <c r="E7" s="7" t="s">
        <v>20</v>
      </c>
      <c r="F7" s="7">
        <v>110.6</v>
      </c>
      <c r="G7" s="14">
        <f t="shared" si="0"/>
        <v>73.7333333333333</v>
      </c>
      <c r="H7" s="14">
        <f t="shared" si="1"/>
        <v>29.49</v>
      </c>
      <c r="I7" s="27">
        <v>85.18</v>
      </c>
      <c r="J7" s="24">
        <f t="shared" si="2"/>
        <v>42.59</v>
      </c>
      <c r="K7" s="27">
        <v>78.32</v>
      </c>
      <c r="L7" s="24">
        <f t="shared" si="3"/>
        <v>39.16</v>
      </c>
      <c r="M7" s="24">
        <f t="shared" si="4"/>
        <v>81.75</v>
      </c>
      <c r="N7" s="24">
        <f t="shared" si="5"/>
        <v>49.05</v>
      </c>
      <c r="O7" s="14">
        <f t="shared" si="6"/>
        <v>78.54</v>
      </c>
      <c r="P7" s="27">
        <v>4</v>
      </c>
    </row>
    <row r="8" ht="16.15" customHeight="1" spans="1:16">
      <c r="A8" s="8">
        <v>5</v>
      </c>
      <c r="B8" s="8"/>
      <c r="C8" s="13" t="s">
        <v>18</v>
      </c>
      <c r="D8" s="13" t="s">
        <v>24</v>
      </c>
      <c r="E8" s="7" t="s">
        <v>20</v>
      </c>
      <c r="F8" s="7">
        <v>107.5</v>
      </c>
      <c r="G8" s="14">
        <f t="shared" si="0"/>
        <v>71.6666666666667</v>
      </c>
      <c r="H8" s="14">
        <f t="shared" si="1"/>
        <v>28.67</v>
      </c>
      <c r="I8" s="27">
        <v>83.07</v>
      </c>
      <c r="J8" s="24">
        <f t="shared" si="2"/>
        <v>41.535</v>
      </c>
      <c r="K8" s="27">
        <v>81.45</v>
      </c>
      <c r="L8" s="24">
        <f t="shared" si="3"/>
        <v>40.725</v>
      </c>
      <c r="M8" s="24">
        <f t="shared" si="4"/>
        <v>82.26</v>
      </c>
      <c r="N8" s="24">
        <f t="shared" si="5"/>
        <v>49.356</v>
      </c>
      <c r="O8" s="14">
        <f t="shared" si="6"/>
        <v>78.026</v>
      </c>
      <c r="P8" s="27">
        <v>5</v>
      </c>
    </row>
    <row r="9" ht="16.15" customHeight="1" spans="1:16">
      <c r="A9" s="8">
        <v>6</v>
      </c>
      <c r="B9" s="8"/>
      <c r="C9" s="13" t="s">
        <v>18</v>
      </c>
      <c r="D9" s="13" t="s">
        <v>25</v>
      </c>
      <c r="E9" s="7" t="s">
        <v>20</v>
      </c>
      <c r="F9" s="7">
        <v>110.9</v>
      </c>
      <c r="G9" s="14">
        <f t="shared" si="0"/>
        <v>73.9333333333333</v>
      </c>
      <c r="H9" s="14">
        <f t="shared" si="1"/>
        <v>29.57</v>
      </c>
      <c r="I9" s="27">
        <v>86.29</v>
      </c>
      <c r="J9" s="24">
        <f t="shared" si="2"/>
        <v>43.145</v>
      </c>
      <c r="K9" s="27">
        <v>75.03</v>
      </c>
      <c r="L9" s="24">
        <f t="shared" si="3"/>
        <v>37.515</v>
      </c>
      <c r="M9" s="24">
        <f t="shared" si="4"/>
        <v>80.66</v>
      </c>
      <c r="N9" s="24">
        <f t="shared" si="5"/>
        <v>48.396</v>
      </c>
      <c r="O9" s="14">
        <f t="shared" si="6"/>
        <v>77.966</v>
      </c>
      <c r="P9" s="27">
        <v>6</v>
      </c>
    </row>
    <row r="10" ht="16.15" customHeight="1" spans="1:16">
      <c r="A10" s="8">
        <v>7</v>
      </c>
      <c r="B10" s="8"/>
      <c r="C10" s="13" t="s">
        <v>18</v>
      </c>
      <c r="D10" s="13" t="s">
        <v>26</v>
      </c>
      <c r="E10" s="15" t="s">
        <v>27</v>
      </c>
      <c r="F10" s="7">
        <v>104.9</v>
      </c>
      <c r="G10" s="14">
        <f t="shared" si="0"/>
        <v>69.9333333333333</v>
      </c>
      <c r="H10" s="14">
        <f t="shared" si="1"/>
        <v>27.97</v>
      </c>
      <c r="I10" s="27">
        <v>82.47</v>
      </c>
      <c r="J10" s="24">
        <f t="shared" si="2"/>
        <v>41.235</v>
      </c>
      <c r="K10" s="27">
        <v>81.74</v>
      </c>
      <c r="L10" s="24">
        <f t="shared" si="3"/>
        <v>40.87</v>
      </c>
      <c r="M10" s="24">
        <f t="shared" si="4"/>
        <v>82.105</v>
      </c>
      <c r="N10" s="24">
        <f t="shared" si="5"/>
        <v>49.263</v>
      </c>
      <c r="O10" s="14">
        <f t="shared" si="6"/>
        <v>77.233</v>
      </c>
      <c r="P10" s="27">
        <v>7</v>
      </c>
    </row>
    <row r="11" ht="16.15" customHeight="1" spans="1:16">
      <c r="A11" s="8">
        <v>8</v>
      </c>
      <c r="B11" s="8"/>
      <c r="C11" s="13" t="s">
        <v>18</v>
      </c>
      <c r="D11" s="13" t="s">
        <v>28</v>
      </c>
      <c r="E11" s="7" t="s">
        <v>20</v>
      </c>
      <c r="F11" s="7">
        <v>106.5</v>
      </c>
      <c r="G11" s="14">
        <f t="shared" si="0"/>
        <v>71</v>
      </c>
      <c r="H11" s="14">
        <f t="shared" si="1"/>
        <v>28.4</v>
      </c>
      <c r="I11" s="27">
        <v>83.38</v>
      </c>
      <c r="J11" s="24">
        <f t="shared" si="2"/>
        <v>41.69</v>
      </c>
      <c r="K11" s="27">
        <v>76.07</v>
      </c>
      <c r="L11" s="24">
        <f t="shared" si="3"/>
        <v>38.035</v>
      </c>
      <c r="M11" s="24">
        <f t="shared" si="4"/>
        <v>79.725</v>
      </c>
      <c r="N11" s="24">
        <f t="shared" si="5"/>
        <v>47.835</v>
      </c>
      <c r="O11" s="14">
        <f t="shared" si="6"/>
        <v>76.235</v>
      </c>
      <c r="P11" s="27">
        <v>8</v>
      </c>
    </row>
    <row r="12" ht="16.15" customHeight="1" spans="1:16">
      <c r="A12" s="8">
        <v>9</v>
      </c>
      <c r="B12" s="8"/>
      <c r="C12" s="13" t="s">
        <v>18</v>
      </c>
      <c r="D12" s="13" t="s">
        <v>29</v>
      </c>
      <c r="E12" s="7" t="s">
        <v>20</v>
      </c>
      <c r="F12" s="7">
        <v>99.7</v>
      </c>
      <c r="G12" s="14">
        <f t="shared" si="0"/>
        <v>66.4666666666667</v>
      </c>
      <c r="H12" s="14">
        <f t="shared" si="1"/>
        <v>26.59</v>
      </c>
      <c r="I12" s="27" t="s">
        <v>30</v>
      </c>
      <c r="J12" s="24" t="e">
        <f t="shared" si="2"/>
        <v>#VALUE!</v>
      </c>
      <c r="K12" s="27" t="s">
        <v>30</v>
      </c>
      <c r="L12" s="24" t="e">
        <f t="shared" si="3"/>
        <v>#VALUE!</v>
      </c>
      <c r="M12" s="24" t="e">
        <f t="shared" si="4"/>
        <v>#VALUE!</v>
      </c>
      <c r="N12" s="24" t="e">
        <f t="shared" si="5"/>
        <v>#VALUE!</v>
      </c>
      <c r="O12" s="14" t="e">
        <f t="shared" si="6"/>
        <v>#VALUE!</v>
      </c>
      <c r="P12" s="27"/>
    </row>
    <row r="14" s="1" customFormat="1" ht="16.5" customHeight="1" spans="4:16">
      <c r="D14" s="16"/>
      <c r="G14" s="17"/>
      <c r="H14" s="18"/>
      <c r="J14" s="28"/>
      <c r="L14" s="29"/>
      <c r="M14" s="28"/>
      <c r="N14" s="28"/>
      <c r="P14" s="30"/>
    </row>
  </sheetData>
  <sortState ref="A201:Q212">
    <sortCondition ref="O201:O212" descending="1"/>
  </sortState>
  <mergeCells count="14">
    <mergeCell ref="A1:P1"/>
    <mergeCell ref="I2:M2"/>
    <mergeCell ref="A2:A3"/>
    <mergeCell ref="B2:B3"/>
    <mergeCell ref="B4:B12"/>
    <mergeCell ref="C2:C3"/>
    <mergeCell ref="D2:D3"/>
    <mergeCell ref="E2:E3"/>
    <mergeCell ref="F2:F3"/>
    <mergeCell ref="G2:G3"/>
    <mergeCell ref="H2:H3"/>
    <mergeCell ref="N2:N3"/>
    <mergeCell ref="O2:O3"/>
    <mergeCell ref="P2:P3"/>
  </mergeCells>
  <pageMargins left="0.708661417322835" right="0.708661417322835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按名次排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2022-06-12T09:18:00Z</cp:lastPrinted>
  <dcterms:modified xsi:type="dcterms:W3CDTF">2024-07-31T01:15:37Z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B8538244FF2945CD9440238C9C19DB90</vt:lpwstr>
  </property>
  <property fmtid="{D5CDD505-2E9C-101B-9397-08002B2CF9AE}" pid="3" name="KSOProductBuildVer">
    <vt:lpwstr>2052-12.1.0.17147</vt:lpwstr>
  </property>
</Properties>
</file>